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W63" i="2" l="1"/>
  <c r="W60" i="2"/>
  <c r="W57" i="2"/>
  <c r="W52" i="2"/>
  <c r="W47" i="2"/>
  <c r="W16" i="2"/>
  <c r="U16" i="2"/>
  <c r="V68" i="2" l="1"/>
  <c r="W66" i="2"/>
  <c r="W67" i="2"/>
  <c r="W62" i="2"/>
  <c r="W59" i="2"/>
  <c r="W53" i="2"/>
  <c r="W56" i="2"/>
  <c r="W46" i="2"/>
  <c r="W51" i="2"/>
  <c r="W40" i="2"/>
  <c r="W42" i="2"/>
  <c r="W44" i="2"/>
  <c r="W36" i="2"/>
  <c r="W33" i="2"/>
  <c r="W27" i="2"/>
  <c r="U27" i="2"/>
  <c r="W30" i="2"/>
  <c r="W26" i="2"/>
  <c r="W20" i="2"/>
  <c r="W22" i="2"/>
  <c r="W18" i="2"/>
  <c r="W15" i="2"/>
  <c r="W14" i="2"/>
  <c r="V10" i="2"/>
  <c r="V63" i="2"/>
  <c r="V11" i="2"/>
  <c r="U12" i="2"/>
  <c r="W12" i="2" s="1"/>
  <c r="V64" i="2"/>
  <c r="V65" i="2"/>
  <c r="V66" i="2"/>
  <c r="U66" i="2"/>
  <c r="N66" i="2"/>
  <c r="V52" i="2"/>
  <c r="V53" i="2"/>
  <c r="V60" i="2"/>
  <c r="V61" i="2"/>
  <c r="V57" i="2"/>
  <c r="V58" i="2"/>
  <c r="V54" i="2"/>
  <c r="V55" i="2"/>
  <c r="V47" i="2"/>
  <c r="V48" i="2"/>
  <c r="V49" i="2"/>
  <c r="V50" i="2"/>
  <c r="V40" i="2"/>
  <c r="V41" i="2"/>
  <c r="V42" i="2"/>
  <c r="V43" i="2"/>
  <c r="V45" i="2"/>
  <c r="U40" i="2"/>
  <c r="V27" i="2"/>
  <c r="V34" i="2"/>
  <c r="V35" i="2"/>
  <c r="V31" i="2"/>
  <c r="V32" i="2"/>
  <c r="V28" i="2"/>
  <c r="V29" i="2"/>
  <c r="V23" i="2"/>
  <c r="V24" i="2"/>
  <c r="V25" i="2"/>
  <c r="V12" i="2"/>
  <c r="V16" i="2"/>
  <c r="V21" i="2"/>
  <c r="V19" i="2"/>
  <c r="V17" i="2"/>
  <c r="V13" i="2"/>
  <c r="V14" i="2"/>
  <c r="U11" i="2" l="1"/>
  <c r="W11" i="2" s="1"/>
  <c r="W61" i="2"/>
  <c r="U61" i="2"/>
  <c r="U60" i="2" s="1"/>
  <c r="N61" i="2"/>
  <c r="N60" i="2" s="1"/>
  <c r="W58" i="2"/>
  <c r="U58" i="2"/>
  <c r="U57" i="2" s="1"/>
  <c r="N58" i="2"/>
  <c r="N57" i="2" s="1"/>
  <c r="W55" i="2"/>
  <c r="W54" i="2" s="1"/>
  <c r="U55" i="2"/>
  <c r="U54" i="2" s="1"/>
  <c r="N55" i="2"/>
  <c r="N54" i="2" s="1"/>
  <c r="N53" i="2" s="1"/>
  <c r="N52" i="2" s="1"/>
  <c r="W50" i="2"/>
  <c r="W49" i="2" s="1"/>
  <c r="W48" i="2" s="1"/>
  <c r="U50" i="2"/>
  <c r="U49" i="2" s="1"/>
  <c r="U48" i="2" s="1"/>
  <c r="U47" i="2" s="1"/>
  <c r="N50" i="2"/>
  <c r="N49" i="2" s="1"/>
  <c r="N48" i="2" s="1"/>
  <c r="N47" i="2" s="1"/>
  <c r="W45" i="2"/>
  <c r="U45" i="2"/>
  <c r="N45" i="2"/>
  <c r="W43" i="2"/>
  <c r="U43" i="2"/>
  <c r="N43" i="2"/>
  <c r="N42" i="2" s="1"/>
  <c r="N41" i="2" s="1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N17" i="2"/>
  <c r="W13" i="2"/>
  <c r="U14" i="2"/>
  <c r="U13" i="2" s="1"/>
  <c r="N14" i="2"/>
  <c r="N13" i="2" s="1"/>
  <c r="N27" i="2" l="1"/>
  <c r="W41" i="2"/>
  <c r="N16" i="2"/>
  <c r="U42" i="2"/>
  <c r="U41" i="2" s="1"/>
  <c r="U53" i="2"/>
  <c r="U52" i="2" s="1"/>
  <c r="N65" i="2"/>
  <c r="N64" i="2" s="1"/>
  <c r="N63" i="2" s="1"/>
  <c r="N10" i="2" s="1"/>
  <c r="U65" i="2"/>
  <c r="U64" i="2" s="1"/>
  <c r="U63" i="2" s="1"/>
  <c r="U10" i="2" s="1"/>
  <c r="W65" i="2"/>
  <c r="W64" i="2" s="1"/>
  <c r="U68" i="2" l="1"/>
  <c r="W68" i="2" s="1"/>
  <c r="W10" i="2"/>
</calcChain>
</file>

<file path=xl/sharedStrings.xml><?xml version="1.0" encoding="utf-8"?>
<sst xmlns="http://schemas.openxmlformats.org/spreadsheetml/2006/main" count="391" uniqueCount="85">
  <si>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</si>
  <si>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</si>
  <si>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</si>
  <si>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</si>
  <si>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</si>
  <si>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</si>
  <si>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</si>
  <si>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</si>
  <si>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</si>
  <si>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</si>
  <si>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</si>
  <si>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</si>
  <si>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</si>
  <si>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</si>
  <si>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</si>
  <si>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</si>
  <si>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</si>
  <si>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</si>
  <si>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</si>
  <si>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</si>
  <si>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</si>
  <si>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</si>
  <si>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</si>
  <si>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</si>
  <si>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</si>
  <si>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</si>
  <si>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</si>
  <si>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</si>
  <si>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</si>
  <si>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</si>
  <si>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</si>
  <si>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</si>
  <si>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</si>
  <si>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</si>
  <si>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</si>
  <si>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</si>
  <si>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</si>
  <si>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</si>
  <si>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в сфере пожарной безопасности</t>
  </si>
  <si>
    <t>5001181140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</si>
  <si>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</si>
  <si>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</si>
  <si>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</si>
  <si>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5001181690</t>
  </si>
  <si>
    <t xml:space="preserve">        Организация и содержание мест захоронения (кладбищ)</t>
  </si>
  <si>
    <t>5001181710</t>
  </si>
  <si>
    <t xml:space="preserve">        Мероприятия по благоустройству</t>
  </si>
  <si>
    <t>5001181730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</si>
  <si>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</si>
  <si>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</si>
  <si>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</si>
  <si>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5001182450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</si>
  <si>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</si>
  <si>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</si>
  <si>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</si>
  <si>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</si>
  <si>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</si>
  <si>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</si>
  <si>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</si>
  <si>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</si>
  <si>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</si>
  <si>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</si>
  <si>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</si>
  <si>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</si>
  <si>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</si>
  <si>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</si>
  <si>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</si>
  <si>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</si>
  <si>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</si>
  <si>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</si>
  <si>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</si>
  <si>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</si>
  <si>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</si>
  <si>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</si>
  <si>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</si>
  <si>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</si>
  <si>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</si>
  <si>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>от 23.04.2021г. №45</t>
  </si>
  <si>
    <t xml:space="preserve">  Ревенская сельская администрация </t>
  </si>
  <si>
    <t>Приложение 2</t>
  </si>
  <si>
    <t>Утверждено на 2021 год</t>
  </si>
  <si>
    <t>Уточненная бюджетная роспись на 2021 год</t>
  </si>
  <si>
    <t>Кассовое исполнение за 1 квартал 2021 года</t>
  </si>
  <si>
    <t>Процент исполнения к уточненной бюджетной росписи</t>
  </si>
  <si>
    <t xml:space="preserve">Брянской области за 1 квартал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</si>
</sst>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10" activePane="bottomLeft" state="frozen"/>
      <selection pane="bottomLeft" activeCell="W11" sqref="W11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79</v>
      </c>
      <c r="V1" s="22"/>
      <c r="W1" s="22"/>
      <c r="X1" s="2"/>
    </row>
    <row r="2" spans="1:24" ht="15.75" customHeight="1" x14ac:dyDescent="0.25">
      <c r="A2" s="17" t="s">
        <v>76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72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84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56</v>
      </c>
      <c r="X8" s="2"/>
    </row>
    <row r="9" spans="1:24" ht="75.75" customHeight="1" x14ac:dyDescent="0.25">
      <c r="A9" s="3" t="s">
        <v>74</v>
      </c>
      <c r="B9" s="3" t="s">
        <v>59</v>
      </c>
      <c r="C9" s="3" t="s">
        <v>60</v>
      </c>
      <c r="D9" s="3" t="s">
        <v>61</v>
      </c>
      <c r="E9" s="3" t="s">
        <v>62</v>
      </c>
      <c r="F9" s="3" t="s">
        <v>63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80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81</v>
      </c>
      <c r="V9" s="3" t="s">
        <v>82</v>
      </c>
      <c r="W9" s="3" t="s">
        <v>83</v>
      </c>
      <c r="X9" s="2"/>
    </row>
    <row r="10" spans="1:24" x14ac:dyDescent="0.25">
      <c r="A10" s="4" t="s">
        <v>78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4093935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4093935</v>
      </c>
      <c r="V10" s="6">
        <f>V11+V40+V47+V52+V63</f>
        <v>603071.89</v>
      </c>
      <c r="W10" s="6">
        <f>V10/U10*100</f>
        <v>14.730861383974098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64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v>1962854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1962854</v>
      </c>
      <c r="V11" s="6">
        <f>V12+V23+V27</f>
        <v>487033.32</v>
      </c>
      <c r="W11" s="6">
        <f>V11/U11*100</f>
        <v>24.812508724540898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64</v>
      </c>
      <c r="D12" s="11" t="s">
        <v>65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v>1608854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1608854</v>
      </c>
      <c r="V12" s="6">
        <f>V13+V16</f>
        <v>322584.32000000001</v>
      </c>
      <c r="W12" s="6">
        <f>V12/U12*100</f>
        <v>20.050565184908013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64</v>
      </c>
      <c r="D13" s="11" t="s">
        <v>65</v>
      </c>
      <c r="E13" s="5" t="s">
        <v>6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517094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517094</v>
      </c>
      <c r="V13" s="6">
        <f>V14</f>
        <v>118516.39</v>
      </c>
      <c r="W13" s="6">
        <f>W14</f>
        <v>22.919699319659482</v>
      </c>
      <c r="X13" s="2"/>
    </row>
    <row r="14" spans="1:24" ht="89.25" outlineLevel="4" x14ac:dyDescent="0.25">
      <c r="A14" s="4" t="s">
        <v>7</v>
      </c>
      <c r="B14" s="5" t="s">
        <v>1</v>
      </c>
      <c r="C14" s="11" t="s">
        <v>64</v>
      </c>
      <c r="D14" s="11" t="s">
        <v>65</v>
      </c>
      <c r="E14" s="5" t="s">
        <v>6</v>
      </c>
      <c r="F14" s="5" t="s">
        <v>8</v>
      </c>
      <c r="G14" s="5" t="s">
        <v>2</v>
      </c>
      <c r="H14" s="5"/>
      <c r="I14" s="5"/>
      <c r="J14" s="5"/>
      <c r="K14" s="5"/>
      <c r="L14" s="5"/>
      <c r="M14" s="5"/>
      <c r="N14" s="6">
        <f>N15</f>
        <v>517094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517094</v>
      </c>
      <c r="V14" s="6">
        <f>V15</f>
        <v>118516.39</v>
      </c>
      <c r="W14" s="6">
        <f>V14/U14*100</f>
        <v>22.919699319659482</v>
      </c>
      <c r="X14" s="2"/>
    </row>
    <row r="15" spans="1:24" ht="38.25" outlineLevel="5" x14ac:dyDescent="0.25">
      <c r="A15" s="4" t="s">
        <v>9</v>
      </c>
      <c r="B15" s="5" t="s">
        <v>1</v>
      </c>
      <c r="C15" s="11" t="s">
        <v>64</v>
      </c>
      <c r="D15" s="11" t="s">
        <v>65</v>
      </c>
      <c r="E15" s="5" t="s">
        <v>6</v>
      </c>
      <c r="F15" s="5" t="s">
        <v>10</v>
      </c>
      <c r="G15" s="5" t="s">
        <v>2</v>
      </c>
      <c r="H15" s="5"/>
      <c r="I15" s="5"/>
      <c r="J15" s="5"/>
      <c r="K15" s="5"/>
      <c r="L15" s="5"/>
      <c r="M15" s="5"/>
      <c r="N15" s="6">
        <v>517094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517094</v>
      </c>
      <c r="V15" s="6">
        <v>118516.39</v>
      </c>
      <c r="W15" s="6">
        <f>V15/U15*100</f>
        <v>22.919699319659482</v>
      </c>
      <c r="X15" s="2"/>
    </row>
    <row r="16" spans="1:24" ht="38.25" outlineLevel="3" x14ac:dyDescent="0.25">
      <c r="A16" s="4" t="s">
        <v>11</v>
      </c>
      <c r="B16" s="5" t="s">
        <v>1</v>
      </c>
      <c r="C16" s="11" t="s">
        <v>64</v>
      </c>
      <c r="D16" s="11" t="s">
        <v>65</v>
      </c>
      <c r="E16" s="5" t="s">
        <v>12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1091760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1091760</v>
      </c>
      <c r="V16" s="6">
        <f>V17+V19+V21</f>
        <v>204067.93</v>
      </c>
      <c r="W16" s="6">
        <f>V16/U16*100</f>
        <v>18.691647431669963</v>
      </c>
      <c r="X16" s="2"/>
    </row>
    <row r="17" spans="1:24" ht="89.25" outlineLevel="4" x14ac:dyDescent="0.25">
      <c r="A17" s="4" t="s">
        <v>7</v>
      </c>
      <c r="B17" s="5" t="s">
        <v>1</v>
      </c>
      <c r="C17" s="11" t="s">
        <v>64</v>
      </c>
      <c r="D17" s="11" t="s">
        <v>65</v>
      </c>
      <c r="E17" s="5" t="s">
        <v>12</v>
      </c>
      <c r="F17" s="5" t="s">
        <v>8</v>
      </c>
      <c r="G17" s="5" t="s">
        <v>2</v>
      </c>
      <c r="H17" s="5"/>
      <c r="I17" s="5"/>
      <c r="J17" s="5"/>
      <c r="K17" s="5"/>
      <c r="L17" s="5"/>
      <c r="M17" s="5"/>
      <c r="N17" s="6">
        <f>N18</f>
        <v>712706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712706</v>
      </c>
      <c r="V17" s="6">
        <f>V18</f>
        <v>108494.07</v>
      </c>
      <c r="W17" s="6">
        <f>W18</f>
        <v>15.222836625480914</v>
      </c>
      <c r="X17" s="2"/>
    </row>
    <row r="18" spans="1:24" ht="38.25" outlineLevel="5" x14ac:dyDescent="0.25">
      <c r="A18" s="4" t="s">
        <v>9</v>
      </c>
      <c r="B18" s="5" t="s">
        <v>1</v>
      </c>
      <c r="C18" s="11" t="s">
        <v>64</v>
      </c>
      <c r="D18" s="11" t="s">
        <v>65</v>
      </c>
      <c r="E18" s="5" t="s">
        <v>12</v>
      </c>
      <c r="F18" s="5" t="s">
        <v>10</v>
      </c>
      <c r="G18" s="5" t="s">
        <v>2</v>
      </c>
      <c r="H18" s="5"/>
      <c r="I18" s="5"/>
      <c r="J18" s="5"/>
      <c r="K18" s="5"/>
      <c r="L18" s="5"/>
      <c r="M18" s="5"/>
      <c r="N18" s="6">
        <v>712706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712706</v>
      </c>
      <c r="V18" s="6">
        <v>108494.07</v>
      </c>
      <c r="W18" s="6">
        <f>V18/U18*100</f>
        <v>15.222836625480914</v>
      </c>
      <c r="X18" s="2"/>
    </row>
    <row r="19" spans="1:24" ht="38.25" outlineLevel="4" x14ac:dyDescent="0.25">
      <c r="A19" s="4" t="s">
        <v>13</v>
      </c>
      <c r="B19" s="5" t="s">
        <v>1</v>
      </c>
      <c r="C19" s="11" t="s">
        <v>64</v>
      </c>
      <c r="D19" s="11" t="s">
        <v>65</v>
      </c>
      <c r="E19" s="5" t="s">
        <v>12</v>
      </c>
      <c r="F19" s="5" t="s">
        <v>14</v>
      </c>
      <c r="G19" s="5" t="s">
        <v>2</v>
      </c>
      <c r="H19" s="5"/>
      <c r="I19" s="5"/>
      <c r="J19" s="5"/>
      <c r="K19" s="5"/>
      <c r="L19" s="5"/>
      <c r="M19" s="5"/>
      <c r="N19" s="6">
        <f>N20</f>
        <v>370554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370554</v>
      </c>
      <c r="V19" s="6">
        <f>V20</f>
        <v>95156.86</v>
      </c>
      <c r="W19" s="6">
        <f>W20</f>
        <v>25.679620244282887</v>
      </c>
      <c r="X19" s="2"/>
    </row>
    <row r="20" spans="1:24" ht="51" outlineLevel="5" x14ac:dyDescent="0.25">
      <c r="A20" s="4" t="s">
        <v>15</v>
      </c>
      <c r="B20" s="5" t="s">
        <v>1</v>
      </c>
      <c r="C20" s="11" t="s">
        <v>64</v>
      </c>
      <c r="D20" s="11" t="s">
        <v>65</v>
      </c>
      <c r="E20" s="5" t="s">
        <v>12</v>
      </c>
      <c r="F20" s="5" t="s">
        <v>16</v>
      </c>
      <c r="G20" s="5" t="s">
        <v>2</v>
      </c>
      <c r="H20" s="5"/>
      <c r="I20" s="5"/>
      <c r="J20" s="5"/>
      <c r="K20" s="5"/>
      <c r="L20" s="5"/>
      <c r="M20" s="5"/>
      <c r="N20" s="6">
        <v>370554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370554</v>
      </c>
      <c r="V20" s="6">
        <v>95156.86</v>
      </c>
      <c r="W20" s="6">
        <f>V20/U20*100</f>
        <v>25.679620244282887</v>
      </c>
      <c r="X20" s="2"/>
    </row>
    <row r="21" spans="1:24" outlineLevel="4" x14ac:dyDescent="0.25">
      <c r="A21" s="4" t="s">
        <v>17</v>
      </c>
      <c r="B21" s="5" t="s">
        <v>1</v>
      </c>
      <c r="C21" s="11" t="s">
        <v>64</v>
      </c>
      <c r="D21" s="11" t="s">
        <v>65</v>
      </c>
      <c r="E21" s="5" t="s">
        <v>12</v>
      </c>
      <c r="F21" s="5" t="s">
        <v>18</v>
      </c>
      <c r="G21" s="5" t="s">
        <v>2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8500</v>
      </c>
      <c r="V21" s="6">
        <f>V22</f>
        <v>417</v>
      </c>
      <c r="W21" s="6">
        <f>W22</f>
        <v>4.9058823529411768</v>
      </c>
      <c r="X21" s="2"/>
    </row>
    <row r="22" spans="1:24" ht="25.5" outlineLevel="5" x14ac:dyDescent="0.25">
      <c r="A22" s="4" t="s">
        <v>19</v>
      </c>
      <c r="B22" s="5" t="s">
        <v>1</v>
      </c>
      <c r="C22" s="11" t="s">
        <v>64</v>
      </c>
      <c r="D22" s="11" t="s">
        <v>65</v>
      </c>
      <c r="E22" s="5" t="s">
        <v>12</v>
      </c>
      <c r="F22" s="5" t="s">
        <v>20</v>
      </c>
      <c r="G22" s="5" t="s">
        <v>2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8500</v>
      </c>
      <c r="V22" s="6">
        <v>417</v>
      </c>
      <c r="W22" s="6">
        <f>V22/U22*100</f>
        <v>4.9058823529411768</v>
      </c>
      <c r="X22" s="2"/>
    </row>
    <row r="23" spans="1:24" outlineLevel="2" x14ac:dyDescent="0.25">
      <c r="A23" s="4" t="s">
        <v>21</v>
      </c>
      <c r="B23" s="5" t="s">
        <v>1</v>
      </c>
      <c r="C23" s="11" t="s">
        <v>64</v>
      </c>
      <c r="D23" s="11" t="s">
        <v>66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22</v>
      </c>
      <c r="B24" s="5" t="s">
        <v>1</v>
      </c>
      <c r="C24" s="11" t="s">
        <v>64</v>
      </c>
      <c r="D24" s="11" t="s">
        <v>66</v>
      </c>
      <c r="E24" s="5" t="s">
        <v>23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17</v>
      </c>
      <c r="B25" s="5" t="s">
        <v>1</v>
      </c>
      <c r="C25" s="11" t="s">
        <v>64</v>
      </c>
      <c r="D25" s="11" t="s">
        <v>66</v>
      </c>
      <c r="E25" s="5" t="s">
        <v>23</v>
      </c>
      <c r="F25" s="5" t="s">
        <v>18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24</v>
      </c>
      <c r="B26" s="5" t="s">
        <v>1</v>
      </c>
      <c r="C26" s="11" t="s">
        <v>64</v>
      </c>
      <c r="D26" s="11" t="s">
        <v>66</v>
      </c>
      <c r="E26" s="5" t="s">
        <v>23</v>
      </c>
      <c r="F26" s="5" t="s">
        <v>25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26</v>
      </c>
      <c r="B27" s="5" t="s">
        <v>1</v>
      </c>
      <c r="C27" s="11" t="s">
        <v>64</v>
      </c>
      <c r="D27" s="11" t="s">
        <v>67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352000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352000</v>
      </c>
      <c r="V27" s="6">
        <f>V28+V31+V34</f>
        <v>164449</v>
      </c>
      <c r="W27" s="6">
        <f>V27/U27*100</f>
        <v>46.718465909090909</v>
      </c>
      <c r="X27" s="2"/>
    </row>
    <row r="28" spans="1:24" ht="38.25" outlineLevel="3" x14ac:dyDescent="0.25">
      <c r="A28" s="4" t="s">
        <v>73</v>
      </c>
      <c r="B28" s="5" t="s">
        <v>1</v>
      </c>
      <c r="C28" s="11" t="s">
        <v>64</v>
      </c>
      <c r="D28" s="11" t="s">
        <v>67</v>
      </c>
      <c r="E28" s="5" t="s">
        <v>27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30000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30000</v>
      </c>
      <c r="V28" s="6">
        <f t="shared" si="1"/>
        <v>12300</v>
      </c>
      <c r="W28" s="6">
        <f t="shared" si="1"/>
        <v>41</v>
      </c>
      <c r="X28" s="2"/>
    </row>
    <row r="29" spans="1:24" ht="38.25" outlineLevel="4" x14ac:dyDescent="0.25">
      <c r="A29" s="4" t="s">
        <v>13</v>
      </c>
      <c r="B29" s="5" t="s">
        <v>1</v>
      </c>
      <c r="C29" s="11" t="s">
        <v>64</v>
      </c>
      <c r="D29" s="11" t="s">
        <v>67</v>
      </c>
      <c r="E29" s="5" t="s">
        <v>27</v>
      </c>
      <c r="F29" s="5" t="s">
        <v>14</v>
      </c>
      <c r="G29" s="5" t="s">
        <v>2</v>
      </c>
      <c r="H29" s="5"/>
      <c r="I29" s="5"/>
      <c r="J29" s="5"/>
      <c r="K29" s="5"/>
      <c r="L29" s="5"/>
      <c r="M29" s="5"/>
      <c r="N29" s="6">
        <f>N30</f>
        <v>30000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30000</v>
      </c>
      <c r="V29" s="6">
        <f t="shared" si="1"/>
        <v>12300</v>
      </c>
      <c r="W29" s="6">
        <f t="shared" si="1"/>
        <v>41</v>
      </c>
      <c r="X29" s="2"/>
    </row>
    <row r="30" spans="1:24" ht="51" outlineLevel="5" x14ac:dyDescent="0.25">
      <c r="A30" s="4" t="s">
        <v>15</v>
      </c>
      <c r="B30" s="5" t="s">
        <v>1</v>
      </c>
      <c r="C30" s="11" t="s">
        <v>64</v>
      </c>
      <c r="D30" s="11" t="s">
        <v>67</v>
      </c>
      <c r="E30" s="5" t="s">
        <v>27</v>
      </c>
      <c r="F30" s="5" t="s">
        <v>16</v>
      </c>
      <c r="G30" s="5" t="s">
        <v>2</v>
      </c>
      <c r="H30" s="5"/>
      <c r="I30" s="5"/>
      <c r="J30" s="5"/>
      <c r="K30" s="5"/>
      <c r="L30" s="5"/>
      <c r="M30" s="5"/>
      <c r="N30" s="6">
        <v>30000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30000</v>
      </c>
      <c r="V30" s="6">
        <v>12300</v>
      </c>
      <c r="W30" s="6">
        <f>V30/U30*100</f>
        <v>41</v>
      </c>
      <c r="X30" s="2"/>
    </row>
    <row r="31" spans="1:24" ht="25.5" outlineLevel="3" x14ac:dyDescent="0.25">
      <c r="A31" s="4" t="s">
        <v>28</v>
      </c>
      <c r="B31" s="5" t="s">
        <v>1</v>
      </c>
      <c r="C31" s="11" t="s">
        <v>64</v>
      </c>
      <c r="D31" s="11" t="s">
        <v>67</v>
      </c>
      <c r="E31" s="5" t="s">
        <v>29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4000</v>
      </c>
      <c r="W31" s="6">
        <f t="shared" si="2"/>
        <v>80</v>
      </c>
      <c r="X31" s="2"/>
    </row>
    <row r="32" spans="1:24" outlineLevel="4" x14ac:dyDescent="0.25">
      <c r="A32" s="4" t="s">
        <v>17</v>
      </c>
      <c r="B32" s="5" t="s">
        <v>1</v>
      </c>
      <c r="C32" s="11" t="s">
        <v>64</v>
      </c>
      <c r="D32" s="11" t="s">
        <v>67</v>
      </c>
      <c r="E32" s="5" t="s">
        <v>29</v>
      </c>
      <c r="F32" s="5" t="s">
        <v>18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4000</v>
      </c>
      <c r="W32" s="6">
        <f t="shared" si="2"/>
        <v>80</v>
      </c>
      <c r="X32" s="2"/>
    </row>
    <row r="33" spans="1:24" ht="25.5" outlineLevel="5" x14ac:dyDescent="0.25">
      <c r="A33" s="4" t="s">
        <v>19</v>
      </c>
      <c r="B33" s="5" t="s">
        <v>1</v>
      </c>
      <c r="C33" s="11" t="s">
        <v>64</v>
      </c>
      <c r="D33" s="11" t="s">
        <v>67</v>
      </c>
      <c r="E33" s="5" t="s">
        <v>29</v>
      </c>
      <c r="F33" s="5" t="s">
        <v>20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4000</v>
      </c>
      <c r="W33" s="6">
        <f>V33/U33*100</f>
        <v>80</v>
      </c>
      <c r="X33" s="2"/>
    </row>
    <row r="34" spans="1:24" ht="25.5" outlineLevel="3" x14ac:dyDescent="0.25">
      <c r="A34" s="4" t="s">
        <v>30</v>
      </c>
      <c r="B34" s="5" t="s">
        <v>1</v>
      </c>
      <c r="C34" s="11" t="s">
        <v>64</v>
      </c>
      <c r="D34" s="11" t="s">
        <v>67</v>
      </c>
      <c r="E34" s="5" t="s">
        <v>31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317000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317000</v>
      </c>
      <c r="V34" s="6">
        <f t="shared" si="3"/>
        <v>148149</v>
      </c>
      <c r="W34" s="6">
        <f t="shared" si="3"/>
        <v>46.73470031545741</v>
      </c>
      <c r="X34" s="2"/>
    </row>
    <row r="35" spans="1:24" outlineLevel="4" x14ac:dyDescent="0.25">
      <c r="A35" s="4" t="s">
        <v>17</v>
      </c>
      <c r="B35" s="5" t="s">
        <v>1</v>
      </c>
      <c r="C35" s="11" t="s">
        <v>64</v>
      </c>
      <c r="D35" s="11" t="s">
        <v>67</v>
      </c>
      <c r="E35" s="5" t="s">
        <v>31</v>
      </c>
      <c r="F35" s="5" t="s">
        <v>18</v>
      </c>
      <c r="G35" s="5" t="s">
        <v>2</v>
      </c>
      <c r="H35" s="5"/>
      <c r="I35" s="5"/>
      <c r="J35" s="5"/>
      <c r="K35" s="5"/>
      <c r="L35" s="5"/>
      <c r="M35" s="5"/>
      <c r="N35" s="6">
        <f>N36</f>
        <v>317000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317000</v>
      </c>
      <c r="V35" s="6">
        <f t="shared" si="3"/>
        <v>148149</v>
      </c>
      <c r="W35" s="6">
        <f t="shared" si="3"/>
        <v>46.73470031545741</v>
      </c>
      <c r="X35" s="2"/>
    </row>
    <row r="36" spans="1:24" ht="25.5" outlineLevel="5" x14ac:dyDescent="0.25">
      <c r="A36" s="4" t="s">
        <v>19</v>
      </c>
      <c r="B36" s="5" t="s">
        <v>1</v>
      </c>
      <c r="C36" s="11" t="s">
        <v>64</v>
      </c>
      <c r="D36" s="11" t="s">
        <v>67</v>
      </c>
      <c r="E36" s="5" t="s">
        <v>31</v>
      </c>
      <c r="F36" s="5" t="s">
        <v>20</v>
      </c>
      <c r="G36" s="5" t="s">
        <v>2</v>
      </c>
      <c r="H36" s="5"/>
      <c r="I36" s="5"/>
      <c r="J36" s="5"/>
      <c r="K36" s="5"/>
      <c r="L36" s="5"/>
      <c r="M36" s="5"/>
      <c r="N36" s="6">
        <v>317000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317000</v>
      </c>
      <c r="V36" s="6">
        <v>148149</v>
      </c>
      <c r="W36" s="6">
        <f>V36/U36*100</f>
        <v>46.73470031545741</v>
      </c>
      <c r="X36" s="2"/>
    </row>
    <row r="37" spans="1:24" hidden="1" outlineLevel="3" x14ac:dyDescent="0.25">
      <c r="A37" s="4" t="s">
        <v>32</v>
      </c>
      <c r="B37" s="5" t="s">
        <v>1</v>
      </c>
      <c r="C37" s="11" t="s">
        <v>64</v>
      </c>
      <c r="D37" s="11" t="s">
        <v>67</v>
      </c>
      <c r="E37" s="5" t="s">
        <v>33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17</v>
      </c>
      <c r="B38" s="5" t="s">
        <v>1</v>
      </c>
      <c r="C38" s="11" t="s">
        <v>64</v>
      </c>
      <c r="D38" s="11" t="s">
        <v>67</v>
      </c>
      <c r="E38" s="5" t="s">
        <v>33</v>
      </c>
      <c r="F38" s="5" t="s">
        <v>18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24</v>
      </c>
      <c r="B39" s="5" t="s">
        <v>1</v>
      </c>
      <c r="C39" s="11" t="s">
        <v>64</v>
      </c>
      <c r="D39" s="11" t="s">
        <v>67</v>
      </c>
      <c r="E39" s="5" t="s">
        <v>33</v>
      </c>
      <c r="F39" s="5" t="s">
        <v>25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34</v>
      </c>
      <c r="B40" s="5" t="s">
        <v>1</v>
      </c>
      <c r="C40" s="11" t="s">
        <v>68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v>88835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88835</v>
      </c>
      <c r="V40" s="6">
        <f>V41</f>
        <v>19689.96</v>
      </c>
      <c r="W40" s="6">
        <f>V40/U40*100</f>
        <v>22.164642314403103</v>
      </c>
      <c r="X40" s="2"/>
    </row>
    <row r="41" spans="1:24" ht="25.5" outlineLevel="2" x14ac:dyDescent="0.25">
      <c r="A41" s="4" t="s">
        <v>35</v>
      </c>
      <c r="B41" s="5" t="s">
        <v>1</v>
      </c>
      <c r="C41" s="11" t="s">
        <v>68</v>
      </c>
      <c r="D41" s="11" t="s">
        <v>69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88835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88835</v>
      </c>
      <c r="V41" s="6">
        <f>V42</f>
        <v>19689.96</v>
      </c>
      <c r="W41" s="6">
        <f>W42</f>
        <v>22.164642314403103</v>
      </c>
      <c r="X41" s="2"/>
    </row>
    <row r="42" spans="1:24" ht="38.25" outlineLevel="3" x14ac:dyDescent="0.25">
      <c r="A42" s="4" t="s">
        <v>36</v>
      </c>
      <c r="B42" s="5" t="s">
        <v>1</v>
      </c>
      <c r="C42" s="11" t="s">
        <v>68</v>
      </c>
      <c r="D42" s="11" t="s">
        <v>69</v>
      </c>
      <c r="E42" s="5" t="s">
        <v>37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88835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88835</v>
      </c>
      <c r="V42" s="6">
        <f>V43</f>
        <v>19689.96</v>
      </c>
      <c r="W42" s="6">
        <f>V42/U42*100</f>
        <v>22.164642314403103</v>
      </c>
      <c r="X42" s="2"/>
    </row>
    <row r="43" spans="1:24" ht="89.25" outlineLevel="4" x14ac:dyDescent="0.25">
      <c r="A43" s="4" t="s">
        <v>7</v>
      </c>
      <c r="B43" s="5" t="s">
        <v>1</v>
      </c>
      <c r="C43" s="11" t="s">
        <v>68</v>
      </c>
      <c r="D43" s="11" t="s">
        <v>69</v>
      </c>
      <c r="E43" s="5" t="s">
        <v>37</v>
      </c>
      <c r="F43" s="5" t="s">
        <v>8</v>
      </c>
      <c r="G43" s="5" t="s">
        <v>2</v>
      </c>
      <c r="H43" s="5"/>
      <c r="I43" s="5"/>
      <c r="J43" s="5"/>
      <c r="K43" s="5"/>
      <c r="L43" s="5"/>
      <c r="M43" s="5"/>
      <c r="N43" s="6">
        <f>N44</f>
        <v>79945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79945</v>
      </c>
      <c r="V43" s="6">
        <f>V44</f>
        <v>19689.96</v>
      </c>
      <c r="W43" s="6">
        <f>W44</f>
        <v>24.629382700606666</v>
      </c>
      <c r="X43" s="2"/>
    </row>
    <row r="44" spans="1:24" ht="38.25" outlineLevel="5" x14ac:dyDescent="0.25">
      <c r="A44" s="4" t="s">
        <v>9</v>
      </c>
      <c r="B44" s="5" t="s">
        <v>1</v>
      </c>
      <c r="C44" s="11" t="s">
        <v>68</v>
      </c>
      <c r="D44" s="11" t="s">
        <v>69</v>
      </c>
      <c r="E44" s="5" t="s">
        <v>37</v>
      </c>
      <c r="F44" s="5" t="s">
        <v>10</v>
      </c>
      <c r="G44" s="5" t="s">
        <v>2</v>
      </c>
      <c r="H44" s="5"/>
      <c r="I44" s="5"/>
      <c r="J44" s="5"/>
      <c r="K44" s="5"/>
      <c r="L44" s="5"/>
      <c r="M44" s="5"/>
      <c r="N44" s="6">
        <v>79945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79945</v>
      </c>
      <c r="V44" s="6">
        <v>19689.96</v>
      </c>
      <c r="W44" s="6">
        <f>V44/U44*100</f>
        <v>24.629382700606666</v>
      </c>
      <c r="X44" s="2"/>
    </row>
    <row r="45" spans="1:24" ht="38.25" outlineLevel="4" x14ac:dyDescent="0.25">
      <c r="A45" s="4" t="s">
        <v>13</v>
      </c>
      <c r="B45" s="5" t="s">
        <v>1</v>
      </c>
      <c r="C45" s="11" t="s">
        <v>68</v>
      </c>
      <c r="D45" s="11" t="s">
        <v>69</v>
      </c>
      <c r="E45" s="5" t="s">
        <v>37</v>
      </c>
      <c r="F45" s="5" t="s">
        <v>14</v>
      </c>
      <c r="G45" s="5" t="s">
        <v>2</v>
      </c>
      <c r="H45" s="5"/>
      <c r="I45" s="5"/>
      <c r="J45" s="5"/>
      <c r="K45" s="5"/>
      <c r="L45" s="5"/>
      <c r="M45" s="5"/>
      <c r="N45" s="6">
        <f>N46</f>
        <v>8890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8890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15</v>
      </c>
      <c r="B46" s="5" t="s">
        <v>1</v>
      </c>
      <c r="C46" s="11" t="s">
        <v>68</v>
      </c>
      <c r="D46" s="11" t="s">
        <v>69</v>
      </c>
      <c r="E46" s="5" t="s">
        <v>37</v>
      </c>
      <c r="F46" s="5" t="s">
        <v>16</v>
      </c>
      <c r="G46" s="5" t="s">
        <v>2</v>
      </c>
      <c r="H46" s="5"/>
      <c r="I46" s="5"/>
      <c r="J46" s="5"/>
      <c r="K46" s="5"/>
      <c r="L46" s="5"/>
      <c r="M46" s="5"/>
      <c r="N46" s="6">
        <v>8890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8890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58</v>
      </c>
      <c r="B47" s="5" t="s">
        <v>1</v>
      </c>
      <c r="C47" s="11" t="s">
        <v>69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280000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280000</v>
      </c>
      <c r="V47" s="6">
        <f>V48</f>
        <v>1142.71</v>
      </c>
      <c r="W47" s="6">
        <f>V47/U47*100</f>
        <v>0.40811071428571433</v>
      </c>
      <c r="X47" s="2"/>
    </row>
    <row r="48" spans="1:24" ht="51" outlineLevel="2" x14ac:dyDescent="0.25">
      <c r="A48" s="4" t="s">
        <v>57</v>
      </c>
      <c r="B48" s="5" t="s">
        <v>1</v>
      </c>
      <c r="C48" s="11" t="s">
        <v>69</v>
      </c>
      <c r="D48" s="11" t="s">
        <v>70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280000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280000</v>
      </c>
      <c r="V48" s="6">
        <f>V49</f>
        <v>1142.71</v>
      </c>
      <c r="W48" s="6">
        <f t="shared" si="4"/>
        <v>0.40811071428571433</v>
      </c>
      <c r="X48" s="2"/>
    </row>
    <row r="49" spans="1:24" ht="25.5" outlineLevel="3" x14ac:dyDescent="0.25">
      <c r="A49" s="4" t="s">
        <v>38</v>
      </c>
      <c r="B49" s="5" t="s">
        <v>1</v>
      </c>
      <c r="C49" s="11" t="s">
        <v>69</v>
      </c>
      <c r="D49" s="11" t="s">
        <v>70</v>
      </c>
      <c r="E49" s="5" t="s">
        <v>39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280000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280000</v>
      </c>
      <c r="V49" s="6">
        <f>V50</f>
        <v>1142.71</v>
      </c>
      <c r="W49" s="6">
        <f t="shared" si="4"/>
        <v>0.40811071428571433</v>
      </c>
      <c r="X49" s="2"/>
    </row>
    <row r="50" spans="1:24" ht="38.25" outlineLevel="4" x14ac:dyDescent="0.25">
      <c r="A50" s="4" t="s">
        <v>13</v>
      </c>
      <c r="B50" s="5" t="s">
        <v>1</v>
      </c>
      <c r="C50" s="11" t="s">
        <v>69</v>
      </c>
      <c r="D50" s="11" t="s">
        <v>70</v>
      </c>
      <c r="E50" s="5" t="s">
        <v>39</v>
      </c>
      <c r="F50" s="5" t="s">
        <v>14</v>
      </c>
      <c r="G50" s="5" t="s">
        <v>2</v>
      </c>
      <c r="H50" s="5"/>
      <c r="I50" s="5"/>
      <c r="J50" s="5"/>
      <c r="K50" s="5"/>
      <c r="L50" s="5"/>
      <c r="M50" s="5"/>
      <c r="N50" s="6">
        <f>N51</f>
        <v>280000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280000</v>
      </c>
      <c r="V50" s="6">
        <f>V51</f>
        <v>1142.71</v>
      </c>
      <c r="W50" s="6">
        <f t="shared" si="4"/>
        <v>0.40811071428571433</v>
      </c>
      <c r="X50" s="2"/>
    </row>
    <row r="51" spans="1:24" ht="51" outlineLevel="5" x14ac:dyDescent="0.25">
      <c r="A51" s="4" t="s">
        <v>15</v>
      </c>
      <c r="B51" s="5" t="s">
        <v>1</v>
      </c>
      <c r="C51" s="11" t="s">
        <v>69</v>
      </c>
      <c r="D51" s="11" t="s">
        <v>70</v>
      </c>
      <c r="E51" s="5" t="s">
        <v>39</v>
      </c>
      <c r="F51" s="5" t="s">
        <v>16</v>
      </c>
      <c r="G51" s="5" t="s">
        <v>2</v>
      </c>
      <c r="H51" s="5"/>
      <c r="I51" s="5"/>
      <c r="J51" s="5"/>
      <c r="K51" s="5"/>
      <c r="L51" s="5"/>
      <c r="M51" s="5"/>
      <c r="N51" s="6">
        <v>280000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280000</v>
      </c>
      <c r="V51" s="6">
        <v>1142.71</v>
      </c>
      <c r="W51" s="6">
        <f>V51/U51*100</f>
        <v>0.40811071428571433</v>
      </c>
      <c r="X51" s="2"/>
    </row>
    <row r="52" spans="1:24" ht="25.5" outlineLevel="1" x14ac:dyDescent="0.25">
      <c r="A52" s="4" t="s">
        <v>40</v>
      </c>
      <c r="B52" s="5" t="s">
        <v>1</v>
      </c>
      <c r="C52" s="11" t="s">
        <v>71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1560924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1560924</v>
      </c>
      <c r="V52" s="6">
        <f>V53</f>
        <v>45373.89</v>
      </c>
      <c r="W52" s="6">
        <f>V52/U52*100</f>
        <v>2.9068609362147035</v>
      </c>
      <c r="X52" s="2"/>
    </row>
    <row r="53" spans="1:24" outlineLevel="2" x14ac:dyDescent="0.25">
      <c r="A53" s="4" t="s">
        <v>41</v>
      </c>
      <c r="B53" s="5" t="s">
        <v>1</v>
      </c>
      <c r="C53" s="11" t="s">
        <v>71</v>
      </c>
      <c r="D53" s="11" t="s">
        <v>69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1560924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1560924</v>
      </c>
      <c r="V53" s="6">
        <f>V54+V57+V60</f>
        <v>45373.89</v>
      </c>
      <c r="W53" s="6">
        <f>V53/U53*100</f>
        <v>2.9068609362147035</v>
      </c>
      <c r="X53" s="2"/>
    </row>
    <row r="54" spans="1:24" ht="25.5" outlineLevel="3" x14ac:dyDescent="0.25">
      <c r="A54" s="4" t="s">
        <v>42</v>
      </c>
      <c r="B54" s="5" t="s">
        <v>1</v>
      </c>
      <c r="C54" s="11" t="s">
        <v>71</v>
      </c>
      <c r="D54" s="11" t="s">
        <v>69</v>
      </c>
      <c r="E54" s="5" t="s">
        <v>43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313200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313200</v>
      </c>
      <c r="V54" s="6">
        <f t="shared" si="5"/>
        <v>45146.97</v>
      </c>
      <c r="W54" s="6">
        <f t="shared" si="5"/>
        <v>14.414741379310344</v>
      </c>
      <c r="X54" s="2"/>
    </row>
    <row r="55" spans="1:24" ht="38.25" outlineLevel="4" x14ac:dyDescent="0.25">
      <c r="A55" s="4" t="s">
        <v>13</v>
      </c>
      <c r="B55" s="5" t="s">
        <v>1</v>
      </c>
      <c r="C55" s="11" t="s">
        <v>71</v>
      </c>
      <c r="D55" s="11" t="s">
        <v>69</v>
      </c>
      <c r="E55" s="5" t="s">
        <v>43</v>
      </c>
      <c r="F55" s="5" t="s">
        <v>14</v>
      </c>
      <c r="G55" s="5" t="s">
        <v>2</v>
      </c>
      <c r="H55" s="5"/>
      <c r="I55" s="5"/>
      <c r="J55" s="5"/>
      <c r="K55" s="5"/>
      <c r="L55" s="5"/>
      <c r="M55" s="5"/>
      <c r="N55" s="6">
        <f>N56</f>
        <v>313200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313200</v>
      </c>
      <c r="V55" s="6">
        <f t="shared" si="5"/>
        <v>45146.97</v>
      </c>
      <c r="W55" s="6">
        <f t="shared" si="5"/>
        <v>14.414741379310344</v>
      </c>
      <c r="X55" s="2"/>
    </row>
    <row r="56" spans="1:24" ht="51" outlineLevel="5" x14ac:dyDescent="0.25">
      <c r="A56" s="4" t="s">
        <v>15</v>
      </c>
      <c r="B56" s="5" t="s">
        <v>1</v>
      </c>
      <c r="C56" s="11" t="s">
        <v>71</v>
      </c>
      <c r="D56" s="11" t="s">
        <v>69</v>
      </c>
      <c r="E56" s="5" t="s">
        <v>43</v>
      </c>
      <c r="F56" s="5" t="s">
        <v>16</v>
      </c>
      <c r="G56" s="5" t="s">
        <v>2</v>
      </c>
      <c r="H56" s="5"/>
      <c r="I56" s="5"/>
      <c r="J56" s="5"/>
      <c r="K56" s="5"/>
      <c r="L56" s="5"/>
      <c r="M56" s="5"/>
      <c r="N56" s="6">
        <v>313200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313200</v>
      </c>
      <c r="V56" s="6">
        <v>45146.97</v>
      </c>
      <c r="W56" s="6">
        <f>V56/U56*100</f>
        <v>14.414741379310344</v>
      </c>
      <c r="X56" s="2"/>
    </row>
    <row r="57" spans="1:24" ht="25.5" outlineLevel="3" x14ac:dyDescent="0.25">
      <c r="A57" s="4" t="s">
        <v>44</v>
      </c>
      <c r="B57" s="5" t="s">
        <v>1</v>
      </c>
      <c r="C57" s="11" t="s">
        <v>71</v>
      </c>
      <c r="D57" s="11" t="s">
        <v>69</v>
      </c>
      <c r="E57" s="5" t="s">
        <v>45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600000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600000</v>
      </c>
      <c r="V57" s="6">
        <f t="shared" si="6"/>
        <v>0</v>
      </c>
      <c r="W57" s="6">
        <f>V57/U57*100</f>
        <v>0</v>
      </c>
      <c r="X57" s="2"/>
    </row>
    <row r="58" spans="1:24" ht="38.25" outlineLevel="4" x14ac:dyDescent="0.25">
      <c r="A58" s="4" t="s">
        <v>13</v>
      </c>
      <c r="B58" s="5" t="s">
        <v>1</v>
      </c>
      <c r="C58" s="11" t="s">
        <v>71</v>
      </c>
      <c r="D58" s="11" t="s">
        <v>69</v>
      </c>
      <c r="E58" s="5" t="s">
        <v>45</v>
      </c>
      <c r="F58" s="5" t="s">
        <v>14</v>
      </c>
      <c r="G58" s="5" t="s">
        <v>2</v>
      </c>
      <c r="H58" s="5"/>
      <c r="I58" s="5"/>
      <c r="J58" s="5"/>
      <c r="K58" s="5"/>
      <c r="L58" s="5"/>
      <c r="M58" s="5"/>
      <c r="N58" s="6">
        <f>N59</f>
        <v>600000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600000</v>
      </c>
      <c r="V58" s="6">
        <f t="shared" si="6"/>
        <v>0</v>
      </c>
      <c r="W58" s="6">
        <f t="shared" si="6"/>
        <v>0</v>
      </c>
      <c r="X58" s="2"/>
    </row>
    <row r="59" spans="1:24" ht="51" outlineLevel="5" x14ac:dyDescent="0.25">
      <c r="A59" s="4" t="s">
        <v>15</v>
      </c>
      <c r="B59" s="5" t="s">
        <v>1</v>
      </c>
      <c r="C59" s="11" t="s">
        <v>71</v>
      </c>
      <c r="D59" s="11" t="s">
        <v>69</v>
      </c>
      <c r="E59" s="5" t="s">
        <v>45</v>
      </c>
      <c r="F59" s="5" t="s">
        <v>16</v>
      </c>
      <c r="G59" s="5" t="s">
        <v>2</v>
      </c>
      <c r="H59" s="5"/>
      <c r="I59" s="5"/>
      <c r="J59" s="5"/>
      <c r="K59" s="5"/>
      <c r="L59" s="5"/>
      <c r="M59" s="5"/>
      <c r="N59" s="6">
        <v>600000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600000</v>
      </c>
      <c r="V59" s="6">
        <v>0</v>
      </c>
      <c r="W59" s="6">
        <f>V59/U59*100</f>
        <v>0</v>
      </c>
      <c r="X59" s="2"/>
    </row>
    <row r="60" spans="1:24" outlineLevel="3" x14ac:dyDescent="0.25">
      <c r="A60" s="4" t="s">
        <v>46</v>
      </c>
      <c r="B60" s="5" t="s">
        <v>1</v>
      </c>
      <c r="C60" s="11" t="s">
        <v>71</v>
      </c>
      <c r="D60" s="11" t="s">
        <v>69</v>
      </c>
      <c r="E60" s="5" t="s">
        <v>47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647724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647724</v>
      </c>
      <c r="V60" s="6">
        <f t="shared" si="7"/>
        <v>226.92</v>
      </c>
      <c r="W60" s="6">
        <f>V60/U60*100</f>
        <v>3.5033440168960851E-2</v>
      </c>
      <c r="X60" s="2"/>
    </row>
    <row r="61" spans="1:24" ht="38.25" outlineLevel="4" x14ac:dyDescent="0.25">
      <c r="A61" s="4" t="s">
        <v>13</v>
      </c>
      <c r="B61" s="5" t="s">
        <v>1</v>
      </c>
      <c r="C61" s="11" t="s">
        <v>71</v>
      </c>
      <c r="D61" s="11" t="s">
        <v>69</v>
      </c>
      <c r="E61" s="5" t="s">
        <v>47</v>
      </c>
      <c r="F61" s="5" t="s">
        <v>14</v>
      </c>
      <c r="G61" s="5" t="s">
        <v>2</v>
      </c>
      <c r="H61" s="5"/>
      <c r="I61" s="5"/>
      <c r="J61" s="5"/>
      <c r="K61" s="5"/>
      <c r="L61" s="5"/>
      <c r="M61" s="5"/>
      <c r="N61" s="6">
        <f>N62</f>
        <v>647724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647724</v>
      </c>
      <c r="V61" s="6">
        <f t="shared" si="7"/>
        <v>226.92</v>
      </c>
      <c r="W61" s="6">
        <f t="shared" si="7"/>
        <v>3.5033440168960851E-2</v>
      </c>
      <c r="X61" s="2"/>
    </row>
    <row r="62" spans="1:24" ht="51" outlineLevel="5" x14ac:dyDescent="0.25">
      <c r="A62" s="4" t="s">
        <v>15</v>
      </c>
      <c r="B62" s="5" t="s">
        <v>1</v>
      </c>
      <c r="C62" s="11" t="s">
        <v>71</v>
      </c>
      <c r="D62" s="11" t="s">
        <v>69</v>
      </c>
      <c r="E62" s="5" t="s">
        <v>47</v>
      </c>
      <c r="F62" s="5" t="s">
        <v>16</v>
      </c>
      <c r="G62" s="5" t="s">
        <v>2</v>
      </c>
      <c r="H62" s="5"/>
      <c r="I62" s="5"/>
      <c r="J62" s="5"/>
      <c r="K62" s="5"/>
      <c r="L62" s="5"/>
      <c r="M62" s="5"/>
      <c r="N62" s="6">
        <v>647724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647724</v>
      </c>
      <c r="V62" s="6">
        <v>226.92</v>
      </c>
      <c r="W62" s="6">
        <f>V62/U62*100</f>
        <v>3.5033440168960851E-2</v>
      </c>
      <c r="X62" s="2"/>
    </row>
    <row r="63" spans="1:24" outlineLevel="1" x14ac:dyDescent="0.25">
      <c r="A63" s="4" t="s">
        <v>48</v>
      </c>
      <c r="B63" s="5" t="s">
        <v>1</v>
      </c>
      <c r="C63" s="11" t="s">
        <v>70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201322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201322</v>
      </c>
      <c r="V63" s="6">
        <f>V64</f>
        <v>49832.01</v>
      </c>
      <c r="W63" s="6">
        <f>V63/U63*100</f>
        <v>24.752391690923002</v>
      </c>
      <c r="X63" s="2"/>
    </row>
    <row r="64" spans="1:24" outlineLevel="2" x14ac:dyDescent="0.25">
      <c r="A64" s="4" t="s">
        <v>49</v>
      </c>
      <c r="B64" s="5" t="s">
        <v>1</v>
      </c>
      <c r="C64" s="11" t="s">
        <v>70</v>
      </c>
      <c r="D64" s="11" t="s">
        <v>64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201322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201322</v>
      </c>
      <c r="V64" s="6">
        <f>V65</f>
        <v>49832.01</v>
      </c>
      <c r="W64" s="6">
        <f t="shared" si="8"/>
        <v>24.752391690923002</v>
      </c>
      <c r="X64" s="2"/>
    </row>
    <row r="65" spans="1:24" ht="25.5" outlineLevel="3" x14ac:dyDescent="0.25">
      <c r="A65" s="4" t="s">
        <v>50</v>
      </c>
      <c r="B65" s="5" t="s">
        <v>1</v>
      </c>
      <c r="C65" s="11" t="s">
        <v>70</v>
      </c>
      <c r="D65" s="11" t="s">
        <v>64</v>
      </c>
      <c r="E65" s="5" t="s">
        <v>51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201322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201322</v>
      </c>
      <c r="V65" s="6">
        <f>V66</f>
        <v>49832.01</v>
      </c>
      <c r="W65" s="6">
        <f t="shared" si="8"/>
        <v>24.752391690923002</v>
      </c>
      <c r="X65" s="2"/>
    </row>
    <row r="66" spans="1:24" ht="25.5" outlineLevel="4" x14ac:dyDescent="0.25">
      <c r="A66" s="4" t="s">
        <v>52</v>
      </c>
      <c r="B66" s="5" t="s">
        <v>1</v>
      </c>
      <c r="C66" s="11" t="s">
        <v>70</v>
      </c>
      <c r="D66" s="11" t="s">
        <v>64</v>
      </c>
      <c r="E66" s="5" t="s">
        <v>51</v>
      </c>
      <c r="F66" s="5" t="s">
        <v>53</v>
      </c>
      <c r="G66" s="5" t="s">
        <v>2</v>
      </c>
      <c r="H66" s="5"/>
      <c r="I66" s="5"/>
      <c r="J66" s="5"/>
      <c r="K66" s="5"/>
      <c r="L66" s="5"/>
      <c r="M66" s="5"/>
      <c r="N66" s="6">
        <f>N67</f>
        <v>201322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201322</v>
      </c>
      <c r="V66" s="6">
        <f>V67</f>
        <v>49832.01</v>
      </c>
      <c r="W66" s="6">
        <f>V66/U66*100</f>
        <v>24.752391690923002</v>
      </c>
      <c r="X66" s="2"/>
    </row>
    <row r="67" spans="1:24" ht="38.25" outlineLevel="4" x14ac:dyDescent="0.25">
      <c r="A67" s="4" t="s">
        <v>54</v>
      </c>
      <c r="B67" s="5" t="s">
        <v>1</v>
      </c>
      <c r="C67" s="11" t="s">
        <v>70</v>
      </c>
      <c r="D67" s="11" t="s">
        <v>64</v>
      </c>
      <c r="E67" s="5" t="s">
        <v>51</v>
      </c>
      <c r="F67" s="5" t="s">
        <v>55</v>
      </c>
      <c r="G67" s="5" t="s">
        <v>2</v>
      </c>
      <c r="H67" s="5"/>
      <c r="I67" s="5"/>
      <c r="J67" s="5"/>
      <c r="K67" s="5"/>
      <c r="L67" s="5"/>
      <c r="M67" s="5"/>
      <c r="N67" s="6">
        <v>201322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201322</v>
      </c>
      <c r="V67" s="6">
        <v>49832.01</v>
      </c>
      <c r="W67" s="6">
        <f>V67/U67*100</f>
        <v>24.752391690923002</v>
      </c>
      <c r="X67" s="2"/>
    </row>
    <row r="68" spans="1:24" outlineLevel="5" x14ac:dyDescent="0.25">
      <c r="A68" s="24" t="s">
        <v>75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v>4093935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4093935</v>
      </c>
      <c r="V68" s="6">
        <f>V10</f>
        <v>603071.89</v>
      </c>
      <c r="W68" s="6">
        <f>V68/U68*100</f>
        <v>14.730861383974098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2021-05-17T12:06:44Z</cp:lastPrinted>
  <dcterms:created xsi:type="dcterms:W3CDTF">2020-11-09T08:02:12Z</dcterms:created>
  <dcterms:modified xsi:type="dcterms:W3CDTF">2021-05-17T12:06:49Z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