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285" windowWidth="11805" windowHeight="6225"/>
  </bookViews>
  <sheets>
    <sheet name="Доходы" sheetId="1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Доходы!$7:$9</definedName>
    <definedName name="_xlnm.Print_Area" localSheetId="0">Доходы!$A$1:$E$84</definedName>
  </definedNames>
  <calcPr calcId="144525"/>
</workbook>
</file>

<file path=xl/calcChain.xml><?xml version="1.0" encoding="utf-8"?>
<calcChain xmlns="http://schemas.openxmlformats.org/spreadsheetml/2006/main">
  <c r="D10" i="1" l="1"/>
  <c r="C10" i="1"/>
  <c r="E32" i="1"/>
  <c r="E33" i="1"/>
  <c r="E34" i="1"/>
  <c r="E35" i="1"/>
  <c r="D32" i="1"/>
  <c r="D33" i="1"/>
  <c r="D34" i="1"/>
  <c r="C32" i="1"/>
  <c r="C33" i="1"/>
  <c r="C34" i="1"/>
  <c r="D45" i="1" l="1"/>
  <c r="C45" i="1"/>
  <c r="D49" i="1"/>
  <c r="C49" i="1"/>
  <c r="D50" i="1"/>
  <c r="C50" i="1"/>
  <c r="E72" i="1" l="1"/>
  <c r="D71" i="1"/>
  <c r="D68" i="1" s="1"/>
  <c r="D63" i="1" s="1"/>
  <c r="D62" i="1" s="1"/>
  <c r="C71" i="1"/>
  <c r="C68" i="1" s="1"/>
  <c r="C63" i="1" s="1"/>
  <c r="C62" i="1" s="1"/>
  <c r="D38" i="1"/>
  <c r="D37" i="1" s="1"/>
  <c r="D36" i="1" s="1"/>
  <c r="C38" i="1"/>
  <c r="E38" i="1" s="1"/>
  <c r="E39" i="1"/>
  <c r="E31" i="1"/>
  <c r="D30" i="1"/>
  <c r="C30" i="1"/>
  <c r="E30" i="1" s="1"/>
  <c r="E29" i="1"/>
  <c r="D28" i="1"/>
  <c r="D27" i="1" s="1"/>
  <c r="C28" i="1"/>
  <c r="E26" i="1"/>
  <c r="D25" i="1"/>
  <c r="C25" i="1"/>
  <c r="D17" i="1"/>
  <c r="D16" i="1" s="1"/>
  <c r="C17" i="1"/>
  <c r="C16" i="1" s="1"/>
  <c r="E15" i="1"/>
  <c r="D12" i="1"/>
  <c r="D11" i="1" s="1"/>
  <c r="C12" i="1"/>
  <c r="C11" i="1" s="1"/>
  <c r="E25" i="1" l="1"/>
  <c r="C37" i="1"/>
  <c r="C36" i="1" s="1"/>
  <c r="C27" i="1"/>
  <c r="E27" i="1" s="1"/>
  <c r="E28" i="1"/>
  <c r="D24" i="1"/>
  <c r="D84" i="1" s="1"/>
  <c r="E14" i="1"/>
  <c r="C24" i="1" l="1"/>
  <c r="C84" i="1" s="1"/>
  <c r="E24" i="1"/>
  <c r="E62" i="1"/>
  <c r="E73" i="1" l="1"/>
  <c r="E74" i="1"/>
  <c r="E77" i="1"/>
  <c r="E78" i="1"/>
  <c r="E79" i="1"/>
  <c r="E80" i="1"/>
  <c r="E81" i="1"/>
  <c r="E82" i="1"/>
  <c r="E83" i="1"/>
  <c r="E76" i="1" l="1"/>
  <c r="E75" i="1" l="1"/>
  <c r="E68" i="1"/>
  <c r="E13" i="1" l="1"/>
  <c r="E18" i="1"/>
  <c r="E20" i="1"/>
  <c r="E23" i="1"/>
  <c r="E36" i="1"/>
  <c r="E37" i="1"/>
  <c r="E43" i="1"/>
  <c r="E45" i="1"/>
  <c r="E48" i="1"/>
  <c r="E51" i="1"/>
  <c r="E53" i="1"/>
  <c r="E55" i="1"/>
  <c r="E57" i="1"/>
  <c r="E63" i="1"/>
  <c r="E65" i="1"/>
  <c r="E67" i="1"/>
  <c r="E71" i="1"/>
  <c r="E70" i="1" l="1"/>
  <c r="E52" i="1" l="1"/>
  <c r="E19" i="1" l="1"/>
  <c r="E64" i="1" l="1"/>
  <c r="E40" i="1" l="1"/>
  <c r="E66" i="1"/>
  <c r="E56" i="1"/>
  <c r="E54" i="1" l="1"/>
  <c r="E42" i="1"/>
  <c r="E17" i="1"/>
  <c r="E84" i="1" l="1"/>
  <c r="E12" i="1"/>
  <c r="E46" i="1"/>
  <c r="E47" i="1"/>
  <c r="E49" i="1"/>
  <c r="E50" i="1"/>
  <c r="E21" i="1"/>
  <c r="E22" i="1"/>
  <c r="E16" i="1"/>
  <c r="E41" i="1"/>
  <c r="E11" i="1" l="1"/>
  <c r="E10" i="1" l="1"/>
</calcChain>
</file>

<file path=xl/sharedStrings.xml><?xml version="1.0" encoding="utf-8"?>
<sst xmlns="http://schemas.openxmlformats.org/spreadsheetml/2006/main" count="158" uniqueCount="155">
  <si>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</si>
  <si>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</si>
  <si>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</si>
  <si>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</si>
  <si>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</si>
  <si>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</si>
  <si>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</si>
  <si>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</si>
  <si>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</si>
  <si>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</si>
  <si>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</si>
  <si>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</si>
  <si>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</si>
  <si>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</si>
  <si>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</si>
  <si>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</si>
  <si>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</si>
  <si>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</si>
  <si>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</si>
  <si>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</si>
  <si>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>Код бюджетной классификации Российской Федерации</t>
  </si>
  <si>
    <t>1000000000 0000 000</t>
  </si>
  <si>
    <t>1010000000 0000 000</t>
  </si>
  <si>
    <t>1010200001 0000 110</t>
  </si>
  <si>
    <t>1010201001 0000 110</t>
  </si>
  <si>
    <t>1010203001 0000 110</t>
  </si>
  <si>
    <t>1050000000 0000 000</t>
  </si>
  <si>
    <t>1050300001 0000 110</t>
  </si>
  <si>
    <t>1050301001 0000 110</t>
  </si>
  <si>
    <t>2000000000 0000 000</t>
  </si>
  <si>
    <t>2020000000 0000 000</t>
  </si>
  <si>
    <t>2020300000 0000 151</t>
  </si>
  <si>
    <t>2020301500 0000 151</t>
  </si>
  <si>
    <t>2020399900 0000 151</t>
  </si>
  <si>
    <t>2020399905 0000 151</t>
  </si>
  <si>
    <t>2020400000 0000 151</t>
  </si>
  <si>
    <t>1164300001 0000 140</t>
  </si>
  <si>
    <t>1110000000 0000 000</t>
  </si>
  <si>
    <t>1110500000 0000 120</t>
  </si>
  <si>
    <t>1110503000 0000 120</t>
  </si>
  <si>
    <t>1130000000 0000 000</t>
  </si>
  <si>
    <t>1130200000 0000 130</t>
  </si>
  <si>
    <t>1130299000 0000 130</t>
  </si>
  <si>
    <t>В С Е Г О:</t>
  </si>
  <si>
    <t>(рублей)</t>
  </si>
  <si>
    <t>Прочие дотации</t>
  </si>
  <si>
    <t>Прочие дотации бюджетам мйниципальных районов</t>
  </si>
  <si>
    <t>2 02 04999 00 0000 151</t>
  </si>
  <si>
    <t>Прочие межбюджетные трансферты, передаваемые бюджетам</t>
  </si>
  <si>
    <t>2 02 04999 05 0000 151</t>
  </si>
  <si>
    <t>Прочие межбюджетные трансферты, передаваемые бюджетам муниципальных районов</t>
  </si>
  <si>
    <t>113010000 0000 130</t>
  </si>
  <si>
    <t>1130150000 0000 130</t>
  </si>
  <si>
    <t>1130154005 0000 130</t>
  </si>
  <si>
    <t xml:space="preserve"> Доходы от оказания платных услуг (работ)</t>
  </si>
  <si>
    <t xml:space="preserve"> Плата за оказание услуг по присоединению объектов дорожного сервиса к автомобильным дорогам общего пользования</t>
  </si>
  <si>
    <t xml:space="preserve">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</si>
  <si>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</si>
  <si>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</si>
  <si>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</si>
  <si>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Дотации бюджетам на поощрение достижения наилучших показателей деятельности органов исполнительной власти субъектоа Российской Федерации и органов местного самоуправления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</si>
  <si>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</si>
  <si>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</si>
  <si>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</si>
  <si>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</si>
  <si>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</si>
  <si>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пере-даваемые бюджетам муниципальных районов на государственную поддержку (грант) больших, средних и малых городов - центров культуры и туризма</t>
  </si>
  <si>
    <t>Межбюджетные трансферты, передаваемые бюджетам  на государственную поддержку (грант) больших и малых городов - центров культуры и туризма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</si>
  <si>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</si>
  <si>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</si>
  <si>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</si>
  <si>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Утверждено</t>
  </si>
  <si>
    <t xml:space="preserve">Кассовое исполнение </t>
  </si>
  <si>
    <t>Процент исполнения</t>
  </si>
  <si>
    <t>182 1090700000 0000 110</t>
  </si>
  <si>
    <t>Прочие налоги и сборы (по отменённым местным налогам и сборам )</t>
  </si>
  <si>
    <t>182 1090701000 0000 110</t>
  </si>
  <si>
    <t>Налог на рекламу</t>
  </si>
  <si>
    <t>1090701305 0000 110</t>
  </si>
  <si>
    <t>Налог на рекламу,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</si>
  <si>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</si>
  <si>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</si>
  <si>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</si>
  <si>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</si>
  <si>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</si>
  <si>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909 1110700000 0000 120</t>
  </si>
  <si>
    <t>909 1110701000 0000 120</t>
  </si>
  <si>
    <t>909 1110701505 0000 120</t>
  </si>
  <si>
    <t>081 1169005005 0000 140</t>
  </si>
  <si>
    <t>909 1170000000 0000 000</t>
  </si>
  <si>
    <t>909 1170500000 0000 1800</t>
  </si>
  <si>
    <t>909 1170505005 0000 180</t>
  </si>
  <si>
    <t>009 2020199900 0000 151</t>
  </si>
  <si>
    <t>009 2020199905 0000 151</t>
  </si>
  <si>
    <t>009 2020300700 0000 151</t>
  </si>
  <si>
    <t>009 2020300705 0000 151</t>
  </si>
  <si>
    <t>009 2020404100 0000 151</t>
  </si>
  <si>
    <t>009 2020404105 0000 151</t>
  </si>
  <si>
    <t>009 2020407100 0000 151</t>
  </si>
  <si>
    <t>009 2020407105 0000 151</t>
  </si>
  <si>
    <t>2020100900 0000 151</t>
  </si>
  <si>
    <t>2020100905 000 151</t>
  </si>
  <si>
    <t>1130299510 0000 130</t>
  </si>
  <si>
    <t xml:space="preserve">  Прочие доходы от компенсации затрат  бюджетов сельских поселений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</si>
  <si>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</si>
  <si>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1110503510 0000 120</t>
  </si>
  <si>
    <t xml:space="preserve">  Субвенции бюджетам бюджетной системы  Российской Федерации  </t>
  </si>
  <si>
    <t>2020301510 0000 151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</si>
  <si>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</si>
  <si>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2020499900 0000 151</t>
  </si>
  <si>
    <t xml:space="preserve"> Прочие межбюджетные трансферты, передаваемые бюджетам </t>
  </si>
  <si>
    <t>2020499910 0000 151</t>
  </si>
  <si>
    <t xml:space="preserve"> Прочие межбюджетные трансферты, передаваемые бюджетам сельских поселений</t>
  </si>
  <si>
    <t>НАЛОГИ НА ИМУЩЕСТВО</t>
  </si>
  <si>
    <t>Налог на имущество физических лиц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</si>
  <si>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</si>
  <si>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</si>
  <si>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</si>
  <si>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</si>
  <si>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</si>
  <si>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</si>
  <si>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1060100000 0000 110</t>
  </si>
  <si>
    <t>1060103010 0000 110</t>
  </si>
  <si>
    <t>1060600000 0000 110</t>
  </si>
  <si>
    <t>1060603000 0000 110</t>
  </si>
  <si>
    <t>1060603310 0000 110</t>
  </si>
  <si>
    <t>1060604000 0000 110</t>
  </si>
  <si>
    <t>1060604310 0000 110</t>
  </si>
  <si>
    <t>1060000000 0000 000</t>
  </si>
  <si>
    <t>Доходы, получаемые в виде арендной 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</si>
  <si>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 на заключение договоров аренды за земли, находящиеся в собственности сельских поселений (за исключением земельных участков муниципальных  бюджетных и автономных учреждений)</t>
  </si>
  <si>
    <t xml:space="preserve"> 1110502000 0000 120</t>
  </si>
  <si>
    <t xml:space="preserve">  1110502510 0000 120</t>
  </si>
  <si>
    <t>ДОХОДЫ ОТ ПРОДАЖИ МАТЕРИАЛЬНЫХ И НЕМАТЕРИАЛЬНЫХ АКТИВОВ</t>
  </si>
  <si>
    <t xml:space="preserve"> 1140000000 0000 000</t>
  </si>
  <si>
    <t xml:space="preserve"> 1140200000 0000 000</t>
  </si>
  <si>
    <t xml:space="preserve"> 1140205000 0000 410</t>
  </si>
  <si>
    <t xml:space="preserve"> 1140205310 0000 410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</si>
  <si>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</si>
  <si>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</si>
  <si>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</si>
  <si>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</si>
  <si>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</si>
  <si>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Наименование </t>
  </si>
  <si>
    <t>Отчет об исполнении приложения 1 ( с учетом изменений, предусмотренных приложениями 1.1-1.2)</t>
  </si>
  <si>
    <t>Доходы бюджета Ревенского сельского поселения Карачевского муниципального района Брянской области                  за 2021 год</t>
  </si>
  <si>
    <t>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</si>
  <si>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</si>
  <si>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</si>
  <si>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</si>
  <si>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</si>
  <si>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1 09 00000 00 0000 000</t>
  </si>
  <si>
    <t xml:space="preserve"> 1 09 04000 00 0000 110</t>
  </si>
  <si>
    <t xml:space="preserve"> 1 09 04050 00 0000 110</t>
  </si>
  <si>
    <t xml:space="preserve"> 1 09 04053 10 0000 110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</si>
</sst>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0" fontId="4" fillId="0" borderId="6" xfId="0" applyNumberFormat="1" applyFont="1" applyFill="1" applyBorder="1"/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164" fontId="4" fillId="0" borderId="6" xfId="0" applyNumberFormat="1" applyFont="1" applyFill="1" applyBorder="1" applyAlignment="1">
      <alignment horizontal="center" vertical="top" wrapText="1" shrinkToFit="1"/>
    </xf>
    <xf numFmtId="4" fontId="5" fillId="0" borderId="6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 shrinkToFit="1"/>
    </xf>
    <xf numFmtId="0" fontId="5" fillId="0" borderId="6" xfId="0" applyFont="1" applyFill="1" applyBorder="1" applyAlignment="1">
      <alignment horizontal="justify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justify" wrapText="1"/>
    </xf>
    <xf numFmtId="0" fontId="5" fillId="0" borderId="6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6" xfId="0" applyFont="1" applyBorder="1" applyAlignment="1">
      <alignment horizontal="center" wrapText="1"/>
    </xf>
    <xf numFmtId="0" fontId="6" fillId="0" borderId="0" xfId="0" applyFont="1" applyAlignment="1">
      <alignment horizontal="justify" vertical="top" wrapText="1"/>
    </xf>
    <xf numFmtId="4" fontId="5" fillId="0" borderId="6" xfId="0" applyNumberFormat="1" applyFont="1" applyFill="1" applyBorder="1" applyAlignment="1">
      <alignment horizontal="center" vertical="top"/>
    </xf>
    <xf numFmtId="0" fontId="5" fillId="0" borderId="7" xfId="0" applyFont="1" applyFill="1" applyBorder="1" applyAlignment="1">
      <alignment vertical="top" wrapText="1"/>
    </xf>
    <xf numFmtId="0" fontId="6" fillId="0" borderId="7" xfId="0" applyFont="1" applyBorder="1" applyAlignment="1">
      <alignment horizontal="justify" vertical="top" wrapText="1"/>
    </xf>
    <xf numFmtId="0" fontId="6" fillId="0" borderId="7" xfId="0" applyFont="1" applyBorder="1" applyAlignment="1">
      <alignment horizontal="left" vertical="top" wrapText="1"/>
    </xf>
    <xf numFmtId="0" fontId="4" fillId="0" borderId="7" xfId="0" applyNumberFormat="1" applyFont="1" applyFill="1" applyBorder="1" applyAlignment="1"/>
    <xf numFmtId="49" fontId="7" fillId="0" borderId="6" xfId="0" applyNumberFormat="1" applyFont="1" applyBorder="1" applyAlignment="1">
      <alignment horizontal="center" wrapText="1"/>
    </xf>
    <xf numFmtId="0" fontId="8" fillId="0" borderId="6" xfId="0" applyFont="1" applyFill="1" applyBorder="1" applyAlignment="1">
      <alignment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 wrapText="1" shrinkToFit="1"/>
    </xf>
    <xf numFmtId="4" fontId="8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4" fontId="5" fillId="0" borderId="6" xfId="0" applyNumberFormat="1" applyFont="1" applyFill="1" applyBorder="1" applyAlignment="1">
      <alignment horizontal="center" vertical="top" wrapText="1" shrinkToFit="1"/>
    </xf>
    <xf numFmtId="4" fontId="4" fillId="0" borderId="6" xfId="0" applyNumberFormat="1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1" fillId="0" borderId="0" xfId="0" applyFont="1" applyFill="1" applyAlignment="1">
      <alignment horizontal="center" wrapText="1"/>
    </xf>
    <xf numFmtId="0" fontId="10" fillId="0" borderId="8" xfId="0" applyNumberFormat="1" applyFont="1" applyBorder="1" applyAlignment="1" applyProtection="1">
      <alignment horizontal="left" wrapText="1" indent="2"/>
    </xf>
    <xf numFmtId="0" fontId="6" fillId="0" borderId="6" xfId="0" applyFont="1" applyFill="1" applyBorder="1" applyAlignment="1">
      <alignment vertical="top" wrapText="1"/>
    </xf>
    <xf numFmtId="49" fontId="11" fillId="0" borderId="9" xfId="0" applyNumberFormat="1" applyFont="1" applyBorder="1" applyAlignment="1" applyProtection="1">
      <alignment horizontal="center"/>
    </xf>
    <xf numFmtId="0" fontId="5" fillId="0" borderId="6" xfId="0" applyFont="1" applyBorder="1" applyAlignment="1">
      <alignment horizontal="left" vertical="top" wrapText="1"/>
    </xf>
    <xf numFmtId="49" fontId="12" fillId="0" borderId="6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84"/>
  <sheetViews>
    <sheetView showGridLines="0" showZeros="0" tabSelected="1" view="pageBreakPreview" zoomScale="89" zoomScaleNormal="100" zoomScaleSheetLayoutView="89" workbookViewId="0">
      <selection activeCell="E10" sqref="E10"/>
    </sheetView>
  </sheetViews>
  <sheetFormatPr defaultRowHeight="18.75" x14ac:dyDescent="0.3"/>
  <cols>
    <col min="1" max="1" width="24.140625" style="4" customWidth="1"/>
    <col min="2" max="2" width="72.140625" style="8" customWidth="1"/>
    <col min="3" max="3" width="18.42578125" style="8" customWidth="1"/>
    <col min="4" max="4" width="18.42578125" style="5" customWidth="1"/>
    <col min="5" max="5" width="14.7109375" style="5" customWidth="1"/>
    <col min="6" max="6" width="9.140625" style="2"/>
    <col min="7" max="16384" width="9.140625" style="1"/>
  </cols>
  <sheetData>
    <row r="1" spans="1:6" ht="4.5" customHeight="1" x14ac:dyDescent="0.3">
      <c r="D1" s="3"/>
      <c r="E1" s="3"/>
    </row>
    <row r="2" spans="1:6" ht="36" customHeight="1" x14ac:dyDescent="0.3">
      <c r="B2" s="8" t="s">
        <v>144</v>
      </c>
      <c r="D2" s="3"/>
      <c r="E2" s="3"/>
    </row>
    <row r="3" spans="1:6" ht="51" customHeight="1" x14ac:dyDescent="0.3">
      <c r="A3" s="50" t="s">
        <v>146</v>
      </c>
      <c r="B3" s="50"/>
      <c r="C3" s="50"/>
      <c r="D3" s="50"/>
      <c r="E3" s="50"/>
    </row>
    <row r="4" spans="1:6" ht="14.25" customHeight="1" x14ac:dyDescent="0.3">
      <c r="A4" s="50"/>
      <c r="B4" s="50"/>
      <c r="C4" s="50"/>
      <c r="D4" s="50"/>
      <c r="E4" s="46"/>
    </row>
    <row r="5" spans="1:6" ht="34.5" customHeight="1" x14ac:dyDescent="0.3">
      <c r="A5" s="56" t="s">
        <v>145</v>
      </c>
      <c r="B5" s="56"/>
      <c r="C5" s="56"/>
      <c r="D5" s="56"/>
      <c r="E5" s="56"/>
    </row>
    <row r="6" spans="1:6" ht="14.25" customHeight="1" x14ac:dyDescent="0.3">
      <c r="A6" s="6"/>
      <c r="B6" s="7"/>
      <c r="C6" s="7"/>
      <c r="D6" s="54" t="s">
        <v>44</v>
      </c>
      <c r="E6" s="55"/>
    </row>
    <row r="7" spans="1:6" ht="7.5" customHeight="1" x14ac:dyDescent="0.3">
      <c r="A7" s="51" t="s">
        <v>20</v>
      </c>
      <c r="B7" s="49" t="s">
        <v>143</v>
      </c>
      <c r="C7" s="51" t="s">
        <v>71</v>
      </c>
      <c r="D7" s="49" t="s">
        <v>72</v>
      </c>
      <c r="E7" s="49" t="s">
        <v>73</v>
      </c>
    </row>
    <row r="8" spans="1:6" ht="13.5" hidden="1" customHeight="1" x14ac:dyDescent="0.3">
      <c r="A8" s="52"/>
      <c r="B8" s="49"/>
      <c r="C8" s="52"/>
      <c r="D8" s="49"/>
      <c r="E8" s="49"/>
    </row>
    <row r="9" spans="1:6" ht="58.5" customHeight="1" x14ac:dyDescent="0.3">
      <c r="A9" s="53"/>
      <c r="B9" s="49"/>
      <c r="C9" s="53"/>
      <c r="D9" s="49"/>
      <c r="E9" s="49"/>
    </row>
    <row r="10" spans="1:6" s="10" customFormat="1" ht="21.75" customHeight="1" x14ac:dyDescent="0.3">
      <c r="A10" s="61" t="s">
        <v>21</v>
      </c>
      <c r="B10" s="16" t="s">
        <v>0</v>
      </c>
      <c r="C10" s="14">
        <f>C11+C16+C24+C32+C36+C45</f>
        <v>4005100</v>
      </c>
      <c r="D10" s="14">
        <f>D11+D16+D24+D32+D36+D45</f>
        <v>6206680.8900000006</v>
      </c>
      <c r="E10" s="22">
        <f>D10/C10*100</f>
        <v>154.96943621882102</v>
      </c>
      <c r="F10" s="9"/>
    </row>
    <row r="11" spans="1:6" s="11" customFormat="1" ht="21.75" customHeight="1" x14ac:dyDescent="0.3">
      <c r="A11" s="27" t="s">
        <v>22</v>
      </c>
      <c r="B11" s="17" t="s">
        <v>1</v>
      </c>
      <c r="C11" s="12">
        <f>C12</f>
        <v>144670</v>
      </c>
      <c r="D11" s="12">
        <f>D12</f>
        <v>149711.37999999998</v>
      </c>
      <c r="E11" s="47">
        <f t="shared" ref="E11:E51" si="0">D11/C11*100</f>
        <v>103.48474459113844</v>
      </c>
      <c r="F11" s="2"/>
    </row>
    <row r="12" spans="1:6" ht="20.25" customHeight="1" x14ac:dyDescent="0.3">
      <c r="A12" s="27" t="s">
        <v>23</v>
      </c>
      <c r="B12" s="17" t="s">
        <v>2</v>
      </c>
      <c r="C12" s="12">
        <f>C13+C14+C15</f>
        <v>144670</v>
      </c>
      <c r="D12" s="12">
        <f>D13+D14+D15</f>
        <v>149711.37999999998</v>
      </c>
      <c r="E12" s="47">
        <f t="shared" si="0"/>
        <v>103.48474459113844</v>
      </c>
    </row>
    <row r="13" spans="1:6" ht="88.5" customHeight="1" x14ac:dyDescent="0.3">
      <c r="A13" s="27" t="s">
        <v>24</v>
      </c>
      <c r="B13" s="17" t="s">
        <v>3</v>
      </c>
      <c r="C13" s="23">
        <v>143000</v>
      </c>
      <c r="D13" s="12">
        <v>148027.54999999999</v>
      </c>
      <c r="E13" s="47">
        <f t="shared" si="0"/>
        <v>103.51576923076922</v>
      </c>
    </row>
    <row r="14" spans="1:6" ht="122.25" customHeight="1" x14ac:dyDescent="0.3">
      <c r="A14" s="27" t="s">
        <v>138</v>
      </c>
      <c r="B14" s="17" t="s">
        <v>139</v>
      </c>
      <c r="C14" s="23">
        <v>1100</v>
      </c>
      <c r="D14" s="12">
        <v>1114</v>
      </c>
      <c r="E14" s="47">
        <f>D14/C14*100</f>
        <v>101.27272727272727</v>
      </c>
    </row>
    <row r="15" spans="1:6" ht="51" customHeight="1" x14ac:dyDescent="0.3">
      <c r="A15" s="27" t="s">
        <v>25</v>
      </c>
      <c r="B15" s="17" t="s">
        <v>4</v>
      </c>
      <c r="C15" s="23">
        <v>570</v>
      </c>
      <c r="D15" s="12">
        <v>569.83000000000004</v>
      </c>
      <c r="E15" s="47">
        <f>D15/C15*100</f>
        <v>99.970175438596499</v>
      </c>
    </row>
    <row r="16" spans="1:6" ht="22.5" customHeight="1" x14ac:dyDescent="0.3">
      <c r="A16" s="27" t="s">
        <v>26</v>
      </c>
      <c r="B16" s="17" t="s">
        <v>5</v>
      </c>
      <c r="C16" s="15">
        <f>C17</f>
        <v>4400</v>
      </c>
      <c r="D16" s="15">
        <f>D17</f>
        <v>5321.7</v>
      </c>
      <c r="E16" s="47">
        <f t="shared" si="0"/>
        <v>120.94772727272726</v>
      </c>
    </row>
    <row r="17" spans="1:5" ht="21.75" customHeight="1" x14ac:dyDescent="0.3">
      <c r="A17" s="27" t="s">
        <v>27</v>
      </c>
      <c r="B17" s="17" t="s">
        <v>6</v>
      </c>
      <c r="C17" s="15">
        <f>C18</f>
        <v>4400</v>
      </c>
      <c r="D17" s="15">
        <f>D18</f>
        <v>5321.7</v>
      </c>
      <c r="E17" s="47">
        <f t="shared" si="0"/>
        <v>120.94772727272726</v>
      </c>
    </row>
    <row r="18" spans="1:5" ht="20.25" customHeight="1" x14ac:dyDescent="0.3">
      <c r="A18" s="27" t="s">
        <v>28</v>
      </c>
      <c r="B18" s="17" t="s">
        <v>6</v>
      </c>
      <c r="C18" s="23">
        <v>4400</v>
      </c>
      <c r="D18" s="12">
        <v>5321.7</v>
      </c>
      <c r="E18" s="47">
        <f t="shared" si="0"/>
        <v>120.94772727272726</v>
      </c>
    </row>
    <row r="19" spans="1:5" hidden="1" x14ac:dyDescent="0.3">
      <c r="A19" s="29" t="s">
        <v>74</v>
      </c>
      <c r="B19" s="30" t="s">
        <v>75</v>
      </c>
      <c r="C19" s="15"/>
      <c r="D19" s="15"/>
      <c r="E19" s="47" t="e">
        <f t="shared" si="0"/>
        <v>#DIV/0!</v>
      </c>
    </row>
    <row r="20" spans="1:5" ht="20.25" hidden="1" customHeight="1" x14ac:dyDescent="0.3">
      <c r="A20" s="29" t="s">
        <v>76</v>
      </c>
      <c r="B20" s="28" t="s">
        <v>77</v>
      </c>
      <c r="C20" s="24"/>
      <c r="D20" s="15"/>
      <c r="E20" s="47" t="e">
        <f t="shared" si="0"/>
        <v>#DIV/0!</v>
      </c>
    </row>
    <row r="21" spans="1:5" ht="36" hidden="1" customHeight="1" x14ac:dyDescent="0.3">
      <c r="A21" s="29" t="s">
        <v>78</v>
      </c>
      <c r="B21" s="31" t="s">
        <v>79</v>
      </c>
      <c r="C21" s="15"/>
      <c r="D21" s="15"/>
      <c r="E21" s="47" t="e">
        <f t="shared" si="0"/>
        <v>#DIV/0!</v>
      </c>
    </row>
    <row r="22" spans="1:5" ht="21.75" hidden="1" customHeight="1" x14ac:dyDescent="0.3">
      <c r="A22" s="32" t="s">
        <v>80</v>
      </c>
      <c r="B22" s="33" t="s">
        <v>81</v>
      </c>
      <c r="C22" s="15"/>
      <c r="D22" s="15"/>
      <c r="E22" s="47" t="e">
        <f t="shared" si="0"/>
        <v>#DIV/0!</v>
      </c>
    </row>
    <row r="23" spans="1:5" ht="63" hidden="1" x14ac:dyDescent="0.3">
      <c r="A23" s="34" t="s">
        <v>82</v>
      </c>
      <c r="B23" s="18" t="s">
        <v>83</v>
      </c>
      <c r="C23" s="23"/>
      <c r="D23" s="12"/>
      <c r="E23" s="47" t="e">
        <f t="shared" si="0"/>
        <v>#DIV/0!</v>
      </c>
    </row>
    <row r="24" spans="1:5" x14ac:dyDescent="0.3">
      <c r="A24" s="41" t="s">
        <v>128</v>
      </c>
      <c r="B24" s="18" t="s">
        <v>113</v>
      </c>
      <c r="C24" s="23">
        <f>C25+C27</f>
        <v>1783490</v>
      </c>
      <c r="D24" s="12">
        <f>D25+D27</f>
        <v>1956387.34</v>
      </c>
      <c r="E24" s="47">
        <f t="shared" ref="E24:E31" si="1">D24/C24*100</f>
        <v>109.69432629283035</v>
      </c>
    </row>
    <row r="25" spans="1:5" x14ac:dyDescent="0.3">
      <c r="A25" s="41" t="s">
        <v>121</v>
      </c>
      <c r="B25" s="60" t="s">
        <v>114</v>
      </c>
      <c r="C25" s="23">
        <f>C26</f>
        <v>19300</v>
      </c>
      <c r="D25" s="12">
        <f>D26</f>
        <v>19297.28</v>
      </c>
      <c r="E25" s="47">
        <f t="shared" si="1"/>
        <v>99.985906735751286</v>
      </c>
    </row>
    <row r="26" spans="1:5" ht="51" customHeight="1" x14ac:dyDescent="0.3">
      <c r="A26" s="41" t="s">
        <v>122</v>
      </c>
      <c r="B26" s="60" t="s">
        <v>115</v>
      </c>
      <c r="C26" s="23">
        <v>19300</v>
      </c>
      <c r="D26" s="12">
        <v>19297.28</v>
      </c>
      <c r="E26" s="47">
        <f t="shared" si="1"/>
        <v>99.985906735751286</v>
      </c>
    </row>
    <row r="27" spans="1:5" x14ac:dyDescent="0.3">
      <c r="A27" s="41" t="s">
        <v>123</v>
      </c>
      <c r="B27" s="60" t="s">
        <v>116</v>
      </c>
      <c r="C27" s="23">
        <f>C28+C30</f>
        <v>1764190</v>
      </c>
      <c r="D27" s="12">
        <f>D28+D30</f>
        <v>1937090.06</v>
      </c>
      <c r="E27" s="47">
        <f t="shared" si="1"/>
        <v>109.80053508975791</v>
      </c>
    </row>
    <row r="28" spans="1:5" x14ac:dyDescent="0.3">
      <c r="A28" s="41" t="s">
        <v>124</v>
      </c>
      <c r="B28" s="60" t="s">
        <v>117</v>
      </c>
      <c r="C28" s="23">
        <f>C29</f>
        <v>1250790</v>
      </c>
      <c r="D28" s="12">
        <f>D29</f>
        <v>1421100.03</v>
      </c>
      <c r="E28" s="47">
        <f t="shared" si="1"/>
        <v>113.61619696351906</v>
      </c>
    </row>
    <row r="29" spans="1:5" ht="37.5" customHeight="1" x14ac:dyDescent="0.3">
      <c r="A29" s="41" t="s">
        <v>125</v>
      </c>
      <c r="B29" s="60" t="s">
        <v>118</v>
      </c>
      <c r="C29" s="23">
        <v>1250790</v>
      </c>
      <c r="D29" s="12">
        <v>1421100.03</v>
      </c>
      <c r="E29" s="47">
        <f t="shared" si="1"/>
        <v>113.61619696351906</v>
      </c>
    </row>
    <row r="30" spans="1:5" x14ac:dyDescent="0.3">
      <c r="A30" s="41" t="s">
        <v>126</v>
      </c>
      <c r="B30" s="60" t="s">
        <v>119</v>
      </c>
      <c r="C30" s="23">
        <f>C31</f>
        <v>513400</v>
      </c>
      <c r="D30" s="12">
        <f>D31</f>
        <v>515990.03</v>
      </c>
      <c r="E30" s="47">
        <f t="shared" si="1"/>
        <v>100.50448578106742</v>
      </c>
    </row>
    <row r="31" spans="1:5" ht="37.5" customHeight="1" x14ac:dyDescent="0.3">
      <c r="A31" s="41" t="s">
        <v>127</v>
      </c>
      <c r="B31" s="60" t="s">
        <v>120</v>
      </c>
      <c r="C31" s="23">
        <v>513400</v>
      </c>
      <c r="D31" s="12">
        <v>515990.03</v>
      </c>
      <c r="E31" s="47">
        <f t="shared" si="1"/>
        <v>100.50448578106742</v>
      </c>
    </row>
    <row r="32" spans="1:5" ht="32.25" x14ac:dyDescent="0.3">
      <c r="A32" s="59" t="s">
        <v>151</v>
      </c>
      <c r="B32" s="57" t="s">
        <v>147</v>
      </c>
      <c r="C32" s="23">
        <f>C33</f>
        <v>-160</v>
      </c>
      <c r="D32" s="12">
        <f>D33</f>
        <v>-159.53</v>
      </c>
      <c r="E32" s="47">
        <f>E33</f>
        <v>99.706249999999997</v>
      </c>
    </row>
    <row r="33" spans="1:5" x14ac:dyDescent="0.3">
      <c r="A33" s="59" t="s">
        <v>152</v>
      </c>
      <c r="B33" s="57" t="s">
        <v>148</v>
      </c>
      <c r="C33" s="23">
        <f>C34</f>
        <v>-160</v>
      </c>
      <c r="D33" s="12">
        <f>D34</f>
        <v>-159.53</v>
      </c>
      <c r="E33" s="47">
        <f>E34</f>
        <v>99.706249999999997</v>
      </c>
    </row>
    <row r="34" spans="1:5" ht="32.25" x14ac:dyDescent="0.3">
      <c r="A34" s="59" t="s">
        <v>153</v>
      </c>
      <c r="B34" s="57" t="s">
        <v>149</v>
      </c>
      <c r="C34" s="23">
        <f>C35</f>
        <v>-160</v>
      </c>
      <c r="D34" s="12">
        <f>D35</f>
        <v>-159.53</v>
      </c>
      <c r="E34" s="47">
        <f>E35</f>
        <v>99.706249999999997</v>
      </c>
    </row>
    <row r="35" spans="1:5" ht="32.25" customHeight="1" x14ac:dyDescent="0.3">
      <c r="A35" s="59" t="s">
        <v>154</v>
      </c>
      <c r="B35" s="57" t="s">
        <v>150</v>
      </c>
      <c r="C35" s="23">
        <v>-160</v>
      </c>
      <c r="D35" s="12">
        <v>-159.53</v>
      </c>
      <c r="E35" s="47">
        <f>D35/C35*100</f>
        <v>99.706249999999997</v>
      </c>
    </row>
    <row r="36" spans="1:5" ht="49.5" x14ac:dyDescent="0.3">
      <c r="A36" s="27" t="s">
        <v>37</v>
      </c>
      <c r="B36" s="17" t="s">
        <v>7</v>
      </c>
      <c r="C36" s="23">
        <f t="shared" ref="C36:D38" si="2">C37</f>
        <v>2022700</v>
      </c>
      <c r="D36" s="23">
        <f t="shared" si="2"/>
        <v>4045420</v>
      </c>
      <c r="E36" s="47">
        <f t="shared" si="0"/>
        <v>200.00098877737679</v>
      </c>
    </row>
    <row r="37" spans="1:5" ht="84" customHeight="1" x14ac:dyDescent="0.3">
      <c r="A37" s="27" t="s">
        <v>38</v>
      </c>
      <c r="B37" s="58" t="s">
        <v>84</v>
      </c>
      <c r="C37" s="23">
        <f t="shared" si="2"/>
        <v>2022700</v>
      </c>
      <c r="D37" s="23">
        <f t="shared" si="2"/>
        <v>4045420</v>
      </c>
      <c r="E37" s="47">
        <f t="shared" si="0"/>
        <v>200.00098877737679</v>
      </c>
    </row>
    <row r="38" spans="1:5" ht="87" customHeight="1" x14ac:dyDescent="0.3">
      <c r="A38" s="27" t="s">
        <v>131</v>
      </c>
      <c r="B38" s="58" t="s">
        <v>129</v>
      </c>
      <c r="C38" s="24">
        <f t="shared" si="2"/>
        <v>2022700</v>
      </c>
      <c r="D38" s="24">
        <f t="shared" si="2"/>
        <v>4045420</v>
      </c>
      <c r="E38" s="47">
        <f>D38/C38*100</f>
        <v>200.00098877737679</v>
      </c>
    </row>
    <row r="39" spans="1:5" ht="72" customHeight="1" x14ac:dyDescent="0.3">
      <c r="A39" s="27" t="s">
        <v>132</v>
      </c>
      <c r="B39" s="58" t="s">
        <v>130</v>
      </c>
      <c r="C39" s="24">
        <v>2022700</v>
      </c>
      <c r="D39" s="24">
        <v>4045420</v>
      </c>
      <c r="E39" s="47">
        <f>D39/C39*100</f>
        <v>200.00098877737679</v>
      </c>
    </row>
    <row r="40" spans="1:5" ht="87.75" hidden="1" customHeight="1" x14ac:dyDescent="0.3">
      <c r="A40" s="27" t="s">
        <v>39</v>
      </c>
      <c r="B40" s="42" t="s">
        <v>8</v>
      </c>
      <c r="C40" s="43">
        <v>4250</v>
      </c>
      <c r="D40" s="24">
        <v>4250</v>
      </c>
      <c r="E40" s="47">
        <f t="shared" si="0"/>
        <v>100</v>
      </c>
    </row>
    <row r="41" spans="1:5" ht="87.75" hidden="1" customHeight="1" x14ac:dyDescent="0.3">
      <c r="A41" s="27" t="s">
        <v>85</v>
      </c>
      <c r="B41" s="42" t="s">
        <v>57</v>
      </c>
      <c r="C41" s="44"/>
      <c r="D41" s="15"/>
      <c r="E41" s="47" t="e">
        <f t="shared" si="0"/>
        <v>#DIV/0!</v>
      </c>
    </row>
    <row r="42" spans="1:5" ht="87.75" hidden="1" customHeight="1" x14ac:dyDescent="0.3">
      <c r="A42" s="27" t="s">
        <v>86</v>
      </c>
      <c r="B42" s="42" t="s">
        <v>58</v>
      </c>
      <c r="C42" s="44"/>
      <c r="D42" s="15"/>
      <c r="E42" s="47" t="e">
        <f t="shared" si="0"/>
        <v>#DIV/0!</v>
      </c>
    </row>
    <row r="43" spans="1:5" ht="87.75" hidden="1" customHeight="1" x14ac:dyDescent="0.3">
      <c r="A43" s="27" t="s">
        <v>87</v>
      </c>
      <c r="B43" s="42" t="s">
        <v>59</v>
      </c>
      <c r="C43" s="45"/>
      <c r="D43" s="12"/>
      <c r="E43" s="47" t="e">
        <f t="shared" si="0"/>
        <v>#DIV/0!</v>
      </c>
    </row>
    <row r="44" spans="1:5" ht="87.75" hidden="1" customHeight="1" x14ac:dyDescent="0.3">
      <c r="A44" s="27" t="s">
        <v>105</v>
      </c>
      <c r="B44" s="42" t="s">
        <v>104</v>
      </c>
      <c r="C44" s="45">
        <v>4250</v>
      </c>
      <c r="D44" s="12">
        <v>4250</v>
      </c>
      <c r="E44" s="47">
        <v>100</v>
      </c>
    </row>
    <row r="45" spans="1:5" ht="46.5" customHeight="1" x14ac:dyDescent="0.3">
      <c r="A45" s="27" t="s">
        <v>40</v>
      </c>
      <c r="B45" s="17" t="s">
        <v>9</v>
      </c>
      <c r="C45" s="23">
        <f>C49</f>
        <v>50000</v>
      </c>
      <c r="D45" s="23">
        <f>D49</f>
        <v>50000</v>
      </c>
      <c r="E45" s="47">
        <f t="shared" si="0"/>
        <v>100</v>
      </c>
    </row>
    <row r="46" spans="1:5" ht="27" hidden="1" customHeight="1" x14ac:dyDescent="0.3">
      <c r="A46" s="27" t="s">
        <v>51</v>
      </c>
      <c r="B46" s="17" t="s">
        <v>54</v>
      </c>
      <c r="C46" s="15"/>
      <c r="D46" s="15"/>
      <c r="E46" s="47" t="e">
        <f t="shared" si="0"/>
        <v>#DIV/0!</v>
      </c>
    </row>
    <row r="47" spans="1:5" ht="42.75" hidden="1" customHeight="1" x14ac:dyDescent="0.3">
      <c r="A47" s="27" t="s">
        <v>52</v>
      </c>
      <c r="B47" s="17" t="s">
        <v>55</v>
      </c>
      <c r="C47" s="15"/>
      <c r="D47" s="15"/>
      <c r="E47" s="47" t="e">
        <f t="shared" si="0"/>
        <v>#DIV/0!</v>
      </c>
    </row>
    <row r="48" spans="1:5" ht="51.75" hidden="1" customHeight="1" x14ac:dyDescent="0.3">
      <c r="A48" s="27" t="s">
        <v>53</v>
      </c>
      <c r="B48" s="17" t="s">
        <v>56</v>
      </c>
      <c r="C48" s="23"/>
      <c r="D48" s="12"/>
      <c r="E48" s="47" t="e">
        <f t="shared" si="0"/>
        <v>#DIV/0!</v>
      </c>
    </row>
    <row r="49" spans="1:5" ht="26.25" customHeight="1" x14ac:dyDescent="0.3">
      <c r="A49" s="27" t="s">
        <v>41</v>
      </c>
      <c r="B49" s="17" t="s">
        <v>10</v>
      </c>
      <c r="C49" s="15">
        <f>C50</f>
        <v>50000</v>
      </c>
      <c r="D49" s="15">
        <f>D50</f>
        <v>50000</v>
      </c>
      <c r="E49" s="47">
        <f t="shared" si="0"/>
        <v>100</v>
      </c>
    </row>
    <row r="50" spans="1:5" ht="27" customHeight="1" x14ac:dyDescent="0.3">
      <c r="A50" s="27" t="s">
        <v>42</v>
      </c>
      <c r="B50" s="17" t="s">
        <v>11</v>
      </c>
      <c r="C50" s="15">
        <f>C51</f>
        <v>50000</v>
      </c>
      <c r="D50" s="15">
        <f>D51</f>
        <v>50000</v>
      </c>
      <c r="E50" s="47">
        <f t="shared" si="0"/>
        <v>100</v>
      </c>
    </row>
    <row r="51" spans="1:5" ht="39" customHeight="1" x14ac:dyDescent="0.3">
      <c r="A51" s="27" t="s">
        <v>102</v>
      </c>
      <c r="B51" s="17" t="s">
        <v>103</v>
      </c>
      <c r="C51" s="23">
        <v>50000</v>
      </c>
      <c r="D51" s="12">
        <v>50000</v>
      </c>
      <c r="E51" s="47">
        <f t="shared" si="0"/>
        <v>100</v>
      </c>
    </row>
    <row r="52" spans="1:5" ht="87.75" hidden="1" customHeight="1" x14ac:dyDescent="0.3">
      <c r="A52" s="27" t="s">
        <v>36</v>
      </c>
      <c r="B52" s="17" t="s">
        <v>12</v>
      </c>
      <c r="C52" s="15"/>
      <c r="D52" s="15"/>
      <c r="E52" s="47" t="e">
        <f t="shared" ref="E52:E68" si="3">D52/C52*100</f>
        <v>#DIV/0!</v>
      </c>
    </row>
    <row r="53" spans="1:5" ht="87.75" hidden="1" customHeight="1" x14ac:dyDescent="0.3">
      <c r="A53" s="27" t="s">
        <v>36</v>
      </c>
      <c r="B53" s="17" t="s">
        <v>12</v>
      </c>
      <c r="C53" s="24"/>
      <c r="D53" s="15"/>
      <c r="E53" s="47" t="e">
        <f t="shared" si="3"/>
        <v>#DIV/0!</v>
      </c>
    </row>
    <row r="54" spans="1:5" ht="87.75" hidden="1" customHeight="1" x14ac:dyDescent="0.3">
      <c r="A54" s="27" t="s">
        <v>88</v>
      </c>
      <c r="B54" s="17" t="s">
        <v>13</v>
      </c>
      <c r="C54" s="24"/>
      <c r="D54" s="15"/>
      <c r="E54" s="47" t="e">
        <f t="shared" si="3"/>
        <v>#DIV/0!</v>
      </c>
    </row>
    <row r="55" spans="1:5" ht="87.75" hidden="1" customHeight="1" x14ac:dyDescent="0.3">
      <c r="A55" s="27" t="s">
        <v>89</v>
      </c>
      <c r="B55" s="17" t="s">
        <v>68</v>
      </c>
      <c r="C55" s="24"/>
      <c r="D55" s="15"/>
      <c r="E55" s="47" t="e">
        <f t="shared" si="3"/>
        <v>#DIV/0!</v>
      </c>
    </row>
    <row r="56" spans="1:5" ht="87.75" hidden="1" customHeight="1" x14ac:dyDescent="0.3">
      <c r="A56" s="27" t="s">
        <v>90</v>
      </c>
      <c r="B56" s="21" t="s">
        <v>69</v>
      </c>
      <c r="C56" s="15"/>
      <c r="D56" s="15"/>
      <c r="E56" s="47" t="e">
        <f t="shared" si="3"/>
        <v>#DIV/0!</v>
      </c>
    </row>
    <row r="57" spans="1:5" ht="87.75" hidden="1" customHeight="1" x14ac:dyDescent="0.3">
      <c r="A57" s="27" t="s">
        <v>91</v>
      </c>
      <c r="B57" s="21" t="s">
        <v>70</v>
      </c>
      <c r="C57" s="25"/>
      <c r="D57" s="15"/>
      <c r="E57" s="47" t="e">
        <f t="shared" si="3"/>
        <v>#DIV/0!</v>
      </c>
    </row>
    <row r="58" spans="1:5" ht="87.75" hidden="1" customHeight="1" x14ac:dyDescent="0.3">
      <c r="A58" s="27" t="s">
        <v>134</v>
      </c>
      <c r="B58" s="21" t="s">
        <v>133</v>
      </c>
      <c r="C58" s="25">
        <v>68250</v>
      </c>
      <c r="D58" s="15">
        <v>68250</v>
      </c>
      <c r="E58" s="47">
        <v>100</v>
      </c>
    </row>
    <row r="59" spans="1:5" ht="87.75" hidden="1" customHeight="1" x14ac:dyDescent="0.3">
      <c r="A59" s="27" t="s">
        <v>135</v>
      </c>
      <c r="B59" s="21" t="s">
        <v>140</v>
      </c>
      <c r="C59" s="25">
        <v>68250</v>
      </c>
      <c r="D59" s="15">
        <v>68250</v>
      </c>
      <c r="E59" s="47">
        <v>100</v>
      </c>
    </row>
    <row r="60" spans="1:5" ht="87.75" hidden="1" customHeight="1" x14ac:dyDescent="0.3">
      <c r="A60" s="27" t="s">
        <v>136</v>
      </c>
      <c r="B60" s="21" t="s">
        <v>141</v>
      </c>
      <c r="C60" s="25">
        <v>68250</v>
      </c>
      <c r="D60" s="15">
        <v>68250</v>
      </c>
      <c r="E60" s="47">
        <v>100</v>
      </c>
    </row>
    <row r="61" spans="1:5" ht="87.75" hidden="1" customHeight="1" x14ac:dyDescent="0.3">
      <c r="A61" s="27" t="s">
        <v>137</v>
      </c>
      <c r="B61" s="21" t="s">
        <v>142</v>
      </c>
      <c r="C61" s="25">
        <v>68250</v>
      </c>
      <c r="D61" s="15">
        <v>68250</v>
      </c>
      <c r="E61" s="47">
        <v>100</v>
      </c>
    </row>
    <row r="62" spans="1:5" ht="30.75" customHeight="1" x14ac:dyDescent="0.3">
      <c r="A62" s="27" t="s">
        <v>29</v>
      </c>
      <c r="B62" s="17" t="s">
        <v>14</v>
      </c>
      <c r="C62" s="15">
        <f>C63</f>
        <v>90934</v>
      </c>
      <c r="D62" s="15">
        <f>D63</f>
        <v>90934</v>
      </c>
      <c r="E62" s="47">
        <f t="shared" si="3"/>
        <v>100</v>
      </c>
    </row>
    <row r="63" spans="1:5" ht="38.25" customHeight="1" x14ac:dyDescent="0.3">
      <c r="A63" s="27" t="s">
        <v>30</v>
      </c>
      <c r="B63" s="17" t="s">
        <v>15</v>
      </c>
      <c r="C63" s="25">
        <f>C68</f>
        <v>90934</v>
      </c>
      <c r="D63" s="25">
        <f>D68</f>
        <v>90934</v>
      </c>
      <c r="E63" s="47">
        <f t="shared" si="3"/>
        <v>100</v>
      </c>
    </row>
    <row r="64" spans="1:5" ht="54" hidden="1" customHeight="1" x14ac:dyDescent="0.3">
      <c r="A64" s="27" t="s">
        <v>100</v>
      </c>
      <c r="B64" s="20" t="s">
        <v>60</v>
      </c>
      <c r="C64" s="15"/>
      <c r="D64" s="15">
        <v>79305</v>
      </c>
      <c r="E64" s="47" t="e">
        <f t="shared" si="3"/>
        <v>#DIV/0!</v>
      </c>
    </row>
    <row r="65" spans="1:5" ht="52.5" hidden="1" customHeight="1" x14ac:dyDescent="0.3">
      <c r="A65" s="27" t="s">
        <v>101</v>
      </c>
      <c r="B65" s="20" t="s">
        <v>61</v>
      </c>
      <c r="C65" s="24"/>
      <c r="D65" s="15">
        <v>79305</v>
      </c>
      <c r="E65" s="47" t="e">
        <f t="shared" si="3"/>
        <v>#DIV/0!</v>
      </c>
    </row>
    <row r="66" spans="1:5" ht="50.25" hidden="1" customHeight="1" x14ac:dyDescent="0.3">
      <c r="A66" s="27" t="s">
        <v>92</v>
      </c>
      <c r="B66" s="17" t="s">
        <v>45</v>
      </c>
      <c r="C66" s="15"/>
      <c r="D66" s="15">
        <v>79305</v>
      </c>
      <c r="E66" s="47" t="e">
        <f t="shared" si="3"/>
        <v>#DIV/0!</v>
      </c>
    </row>
    <row r="67" spans="1:5" ht="51.75" hidden="1" customHeight="1" x14ac:dyDescent="0.3">
      <c r="A67" s="27" t="s">
        <v>93</v>
      </c>
      <c r="B67" s="17" t="s">
        <v>46</v>
      </c>
      <c r="C67" s="24"/>
      <c r="D67" s="15">
        <v>79305</v>
      </c>
      <c r="E67" s="47" t="e">
        <f t="shared" si="3"/>
        <v>#DIV/0!</v>
      </c>
    </row>
    <row r="68" spans="1:5" ht="24" customHeight="1" x14ac:dyDescent="0.3">
      <c r="A68" s="27" t="s">
        <v>31</v>
      </c>
      <c r="B68" s="17" t="s">
        <v>106</v>
      </c>
      <c r="C68" s="25">
        <f>C71</f>
        <v>90934</v>
      </c>
      <c r="D68" s="25">
        <f>D71</f>
        <v>90934</v>
      </c>
      <c r="E68" s="47">
        <f t="shared" si="3"/>
        <v>100</v>
      </c>
    </row>
    <row r="69" spans="1:5" ht="51.75" hidden="1" customHeight="1" x14ac:dyDescent="0.3">
      <c r="A69" s="27" t="s">
        <v>94</v>
      </c>
      <c r="B69" s="21" t="s">
        <v>63</v>
      </c>
      <c r="C69" s="25"/>
      <c r="D69" s="15">
        <v>79305</v>
      </c>
      <c r="E69" s="47"/>
    </row>
    <row r="70" spans="1:5" ht="48.75" hidden="1" customHeight="1" x14ac:dyDescent="0.3">
      <c r="A70" s="27" t="s">
        <v>95</v>
      </c>
      <c r="B70" s="21" t="s">
        <v>62</v>
      </c>
      <c r="C70" s="15"/>
      <c r="D70" s="15">
        <v>79305</v>
      </c>
      <c r="E70" s="47" t="e">
        <f t="shared" ref="E70:E84" si="4">D70/C70*100</f>
        <v>#DIV/0!</v>
      </c>
    </row>
    <row r="71" spans="1:5" ht="35.25" customHeight="1" x14ac:dyDescent="0.3">
      <c r="A71" s="27" t="s">
        <v>32</v>
      </c>
      <c r="B71" s="17" t="s">
        <v>16</v>
      </c>
      <c r="C71" s="26">
        <f>C72</f>
        <v>90934</v>
      </c>
      <c r="D71" s="26">
        <f>D72</f>
        <v>90934</v>
      </c>
      <c r="E71" s="47">
        <f t="shared" si="4"/>
        <v>100</v>
      </c>
    </row>
    <row r="72" spans="1:5" ht="49.5" x14ac:dyDescent="0.3">
      <c r="A72" s="27" t="s">
        <v>107</v>
      </c>
      <c r="B72" s="17" t="s">
        <v>108</v>
      </c>
      <c r="C72" s="15">
        <v>90934</v>
      </c>
      <c r="D72" s="15">
        <v>90934</v>
      </c>
      <c r="E72" s="47">
        <f>D72/C72*100</f>
        <v>100</v>
      </c>
    </row>
    <row r="73" spans="1:5" hidden="1" x14ac:dyDescent="0.3">
      <c r="A73" s="27" t="s">
        <v>33</v>
      </c>
      <c r="B73" s="17" t="s">
        <v>17</v>
      </c>
      <c r="C73" s="36"/>
      <c r="D73" s="36"/>
      <c r="E73" s="47" t="e">
        <f t="shared" si="4"/>
        <v>#DIV/0!</v>
      </c>
    </row>
    <row r="74" spans="1:5" hidden="1" x14ac:dyDescent="0.3">
      <c r="A74" s="27" t="s">
        <v>34</v>
      </c>
      <c r="B74" s="17" t="s">
        <v>18</v>
      </c>
      <c r="C74" s="36"/>
      <c r="D74" s="36"/>
      <c r="E74" s="47" t="e">
        <f t="shared" si="4"/>
        <v>#DIV/0!</v>
      </c>
    </row>
    <row r="75" spans="1:5" hidden="1" x14ac:dyDescent="0.3">
      <c r="A75" s="27" t="s">
        <v>35</v>
      </c>
      <c r="B75" s="17" t="s">
        <v>19</v>
      </c>
      <c r="C75" s="36">
        <v>807000</v>
      </c>
      <c r="D75" s="36">
        <v>807000</v>
      </c>
      <c r="E75" s="47">
        <f t="shared" si="4"/>
        <v>100</v>
      </c>
    </row>
    <row r="76" spans="1:5" hidden="1" x14ac:dyDescent="0.3">
      <c r="A76" s="27" t="s">
        <v>109</v>
      </c>
      <c r="B76" s="37" t="s">
        <v>110</v>
      </c>
      <c r="C76" s="36">
        <v>807000</v>
      </c>
      <c r="D76" s="36">
        <v>807000</v>
      </c>
      <c r="E76" s="47">
        <f t="shared" si="4"/>
        <v>100</v>
      </c>
    </row>
    <row r="77" spans="1:5" ht="39.75" hidden="1" customHeight="1" x14ac:dyDescent="0.3">
      <c r="A77" s="27" t="s">
        <v>111</v>
      </c>
      <c r="B77" s="37" t="s">
        <v>112</v>
      </c>
      <c r="C77" s="36">
        <v>807000</v>
      </c>
      <c r="D77" s="36">
        <v>807000</v>
      </c>
      <c r="E77" s="47">
        <f t="shared" si="4"/>
        <v>100</v>
      </c>
    </row>
    <row r="78" spans="1:5" ht="63" hidden="1" x14ac:dyDescent="0.3">
      <c r="A78" s="27" t="s">
        <v>96</v>
      </c>
      <c r="B78" s="38" t="s">
        <v>65</v>
      </c>
      <c r="C78" s="36"/>
      <c r="D78" s="36"/>
      <c r="E78" s="47" t="e">
        <f t="shared" si="4"/>
        <v>#DIV/0!</v>
      </c>
    </row>
    <row r="79" spans="1:5" ht="78.75" hidden="1" x14ac:dyDescent="0.3">
      <c r="A79" s="27" t="s">
        <v>97</v>
      </c>
      <c r="B79" s="38" t="s">
        <v>64</v>
      </c>
      <c r="C79" s="36"/>
      <c r="D79" s="36"/>
      <c r="E79" s="47" t="e">
        <f t="shared" si="4"/>
        <v>#DIV/0!</v>
      </c>
    </row>
    <row r="80" spans="1:5" ht="47.25" hidden="1" x14ac:dyDescent="0.3">
      <c r="A80" s="27" t="s">
        <v>98</v>
      </c>
      <c r="B80" s="38" t="s">
        <v>67</v>
      </c>
      <c r="C80" s="36"/>
      <c r="D80" s="36"/>
      <c r="E80" s="47" t="e">
        <f t="shared" si="4"/>
        <v>#DIV/0!</v>
      </c>
    </row>
    <row r="81" spans="1:5" ht="47.25" hidden="1" x14ac:dyDescent="0.3">
      <c r="A81" s="27" t="s">
        <v>99</v>
      </c>
      <c r="B81" s="35" t="s">
        <v>66</v>
      </c>
      <c r="C81" s="36"/>
      <c r="D81" s="36"/>
      <c r="E81" s="47" t="e">
        <f t="shared" si="4"/>
        <v>#DIV/0!</v>
      </c>
    </row>
    <row r="82" spans="1:5" hidden="1" x14ac:dyDescent="0.3">
      <c r="A82" s="19" t="s">
        <v>47</v>
      </c>
      <c r="B82" s="39" t="s">
        <v>48</v>
      </c>
      <c r="C82" s="36"/>
      <c r="D82" s="36"/>
      <c r="E82" s="47" t="e">
        <f t="shared" si="4"/>
        <v>#DIV/0!</v>
      </c>
    </row>
    <row r="83" spans="1:5" ht="31.5" hidden="1" x14ac:dyDescent="0.3">
      <c r="A83" s="19" t="s">
        <v>49</v>
      </c>
      <c r="B83" s="39" t="s">
        <v>50</v>
      </c>
      <c r="C83" s="36"/>
      <c r="D83" s="36"/>
      <c r="E83" s="47" t="e">
        <f t="shared" si="4"/>
        <v>#DIV/0!</v>
      </c>
    </row>
    <row r="84" spans="1:5" x14ac:dyDescent="0.3">
      <c r="A84" s="13"/>
      <c r="B84" s="40" t="s">
        <v>43</v>
      </c>
      <c r="C84" s="48">
        <f>C10+C62</f>
        <v>4096034</v>
      </c>
      <c r="D84" s="48">
        <f>D10+D62</f>
        <v>6297614.8900000006</v>
      </c>
      <c r="E84" s="22">
        <f t="shared" si="4"/>
        <v>153.74908728784968</v>
      </c>
    </row>
  </sheetData>
  <mergeCells count="9">
    <mergeCell ref="E7:E9"/>
    <mergeCell ref="A3:E3"/>
    <mergeCell ref="D7:D9"/>
    <mergeCell ref="A7:A9"/>
    <mergeCell ref="B7:B9"/>
    <mergeCell ref="C7:C9"/>
    <mergeCell ref="D6:E6"/>
    <mergeCell ref="A4:D4"/>
    <mergeCell ref="A5:E5"/>
  </mergeCells>
  <printOptions gridLinesSet="0"/>
  <pageMargins left="0.98425196850393704" right="0.19685039370078741" top="0.19685039370078741" bottom="0.19685039370078741" header="0" footer="0"/>
  <pageSetup paperSize="9" scale="62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2021-05-27T11:16:30Z</cp:lastPrinted>
  <dcterms:created xsi:type="dcterms:W3CDTF">1999-06-18T11:49:53Z</dcterms:created>
  <dcterms:modified xsi:type="dcterms:W3CDTF">2022-03-09T09:13:34Z</dcterms:modified>
</cp:coreProperties>
</file>