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U53" i="2" l="1"/>
  <c r="N53" i="2"/>
  <c r="V63" i="2"/>
  <c r="V64" i="2"/>
  <c r="U63" i="2"/>
  <c r="U64" i="2"/>
  <c r="N63" i="2"/>
  <c r="N64" i="2"/>
  <c r="W71" i="2" l="1"/>
  <c r="W62" i="2"/>
  <c r="W59" i="2"/>
  <c r="W56" i="2"/>
  <c r="W46" i="2"/>
  <c r="W51" i="2"/>
  <c r="W44" i="2"/>
  <c r="W36" i="2"/>
  <c r="W33" i="2"/>
  <c r="W30" i="2"/>
  <c r="W26" i="2"/>
  <c r="W20" i="2"/>
  <c r="W22" i="2"/>
  <c r="W18" i="2"/>
  <c r="W15" i="2"/>
  <c r="V70" i="2"/>
  <c r="V69" i="2" s="1"/>
  <c r="V68" i="2" s="1"/>
  <c r="V67" i="2" s="1"/>
  <c r="U70" i="2"/>
  <c r="N70" i="2"/>
  <c r="V61" i="2"/>
  <c r="V60" i="2" s="1"/>
  <c r="V58" i="2"/>
  <c r="V57" i="2" s="1"/>
  <c r="V55" i="2"/>
  <c r="V54" i="2" s="1"/>
  <c r="V50" i="2"/>
  <c r="V49" i="2" s="1"/>
  <c r="V48" i="2" s="1"/>
  <c r="V47" i="2" s="1"/>
  <c r="V43" i="2"/>
  <c r="V42" i="2" s="1"/>
  <c r="V41" i="2" s="1"/>
  <c r="V40" i="2" s="1"/>
  <c r="V45" i="2"/>
  <c r="V35" i="2"/>
  <c r="V34" i="2" s="1"/>
  <c r="V32" i="2"/>
  <c r="V31" i="2" s="1"/>
  <c r="V29" i="2"/>
  <c r="V28" i="2" s="1"/>
  <c r="V23" i="2"/>
  <c r="V24" i="2"/>
  <c r="V25" i="2"/>
  <c r="V21" i="2"/>
  <c r="V19" i="2"/>
  <c r="V17" i="2"/>
  <c r="V14" i="2"/>
  <c r="V13" i="2" s="1"/>
  <c r="V53" i="2" l="1"/>
  <c r="V52" i="2" s="1"/>
  <c r="W70" i="2"/>
  <c r="V27" i="2"/>
  <c r="V16" i="2"/>
  <c r="V12" i="2" s="1"/>
  <c r="W61" i="2"/>
  <c r="U61" i="2"/>
  <c r="U60" i="2" s="1"/>
  <c r="W60" i="2" s="1"/>
  <c r="N61" i="2"/>
  <c r="N60" i="2" s="1"/>
  <c r="W58" i="2"/>
  <c r="U58" i="2"/>
  <c r="U57" i="2" s="1"/>
  <c r="W57" i="2" s="1"/>
  <c r="N58" i="2"/>
  <c r="N57" i="2" s="1"/>
  <c r="W55" i="2"/>
  <c r="W54" i="2" s="1"/>
  <c r="U55" i="2"/>
  <c r="U54" i="2" s="1"/>
  <c r="N55" i="2"/>
  <c r="N54" i="2" s="1"/>
  <c r="W50" i="2"/>
  <c r="W49" i="2" s="1"/>
  <c r="W48" i="2" s="1"/>
  <c r="U50" i="2"/>
  <c r="U49" i="2" s="1"/>
  <c r="U48" i="2" s="1"/>
  <c r="U47" i="2" s="1"/>
  <c r="W47" i="2" s="1"/>
  <c r="N50" i="2"/>
  <c r="N49" i="2" s="1"/>
  <c r="N48" i="2" s="1"/>
  <c r="N47" i="2" s="1"/>
  <c r="W45" i="2"/>
  <c r="U45" i="2"/>
  <c r="N45" i="2"/>
  <c r="W43" i="2"/>
  <c r="U43" i="2"/>
  <c r="N43" i="2"/>
  <c r="W38" i="2"/>
  <c r="W37" i="2" s="1"/>
  <c r="U38" i="2"/>
  <c r="N38" i="2"/>
  <c r="N37" i="2" s="1"/>
  <c r="W35" i="2"/>
  <c r="W34" i="2" s="1"/>
  <c r="U35" i="2"/>
  <c r="U34" i="2" s="1"/>
  <c r="N35" i="2"/>
  <c r="N34" i="2" s="1"/>
  <c r="W32" i="2"/>
  <c r="W31" i="2" s="1"/>
  <c r="U32" i="2"/>
  <c r="U31" i="2" s="1"/>
  <c r="N32" i="2"/>
  <c r="N31" i="2" s="1"/>
  <c r="W29" i="2"/>
  <c r="W28" i="2" s="1"/>
  <c r="U29" i="2"/>
  <c r="U28" i="2" s="1"/>
  <c r="N29" i="2"/>
  <c r="N28" i="2" s="1"/>
  <c r="W25" i="2"/>
  <c r="W24" i="2" s="1"/>
  <c r="W23" i="2" s="1"/>
  <c r="U25" i="2"/>
  <c r="U24" i="2" s="1"/>
  <c r="U23" i="2" s="1"/>
  <c r="N25" i="2"/>
  <c r="N24" i="2" s="1"/>
  <c r="N23" i="2" s="1"/>
  <c r="W21" i="2"/>
  <c r="U21" i="2"/>
  <c r="N21" i="2"/>
  <c r="W19" i="2"/>
  <c r="U19" i="2"/>
  <c r="N19" i="2"/>
  <c r="W17" i="2"/>
  <c r="U17" i="2"/>
  <c r="N17" i="2"/>
  <c r="U14" i="2"/>
  <c r="N14" i="2"/>
  <c r="N13" i="2" s="1"/>
  <c r="U16" i="2" l="1"/>
  <c r="W16" i="2" s="1"/>
  <c r="N52" i="2"/>
  <c r="N42" i="2"/>
  <c r="N41" i="2" s="1"/>
  <c r="N40" i="2" s="1"/>
  <c r="V11" i="2"/>
  <c r="V10" i="2" s="1"/>
  <c r="V72" i="2" s="1"/>
  <c r="U27" i="2"/>
  <c r="W27" i="2" s="1"/>
  <c r="U13" i="2"/>
  <c r="U12" i="2" s="1"/>
  <c r="W14" i="2"/>
  <c r="W13" i="2" s="1"/>
  <c r="N27" i="2"/>
  <c r="N16" i="2"/>
  <c r="N12" i="2" s="1"/>
  <c r="U42" i="2"/>
  <c r="N69" i="2"/>
  <c r="N68" i="2" s="1"/>
  <c r="N67" i="2" s="1"/>
  <c r="U69" i="2"/>
  <c r="U68" i="2" s="1"/>
  <c r="U67" i="2" s="1"/>
  <c r="W67" i="2" s="1"/>
  <c r="W69" i="2"/>
  <c r="W68" i="2" s="1"/>
  <c r="N11" i="2" l="1"/>
  <c r="N10" i="2" s="1"/>
  <c r="N72" i="2" s="1"/>
  <c r="U52" i="2"/>
  <c r="W52" i="2" s="1"/>
  <c r="W53" i="2"/>
  <c r="U41" i="2"/>
  <c r="U40" i="2" s="1"/>
  <c r="W40" i="2" s="1"/>
  <c r="W42" i="2"/>
  <c r="W41" i="2" s="1"/>
  <c r="W12" i="2"/>
  <c r="U11" i="2"/>
  <c r="W11" i="2" s="1"/>
  <c r="U10" i="2" l="1"/>
  <c r="U72" i="2" l="1"/>
  <c r="W72" i="2" s="1"/>
  <c r="W10" i="2"/>
</calcChain>
</file>

<file path=xl/sharedStrings.xml><?xml version="1.0" encoding="utf-8"?>
<sst xmlns="http://schemas.openxmlformats.org/spreadsheetml/2006/main" count="366" uniqueCount="75">
  <si>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</si>
  <si>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</si>
  <si>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</si>
  <si>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</si>
  <si>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</si>
  <si>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</si>
  <si>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</si>
  <si>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</si>
  <si>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</si>
  <si>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</si>
  <si>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</si>
  <si>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</si>
  <si>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</si>
  <si>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</si>
  <si>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</si>
  <si>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</si>
  <si>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</si>
  <si>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</si>
  <si>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</si>
  <si>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</si>
  <si>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</si>
  <si>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</si>
  <si>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</si>
  <si>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</si>
  <si>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</si>
  <si>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</si>
  <si>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</si>
  <si>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</si>
  <si>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</si>
  <si>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</si>
  <si>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</si>
  <si>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</si>
  <si>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</si>
  <si>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</si>
  <si>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</si>
  <si>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</si>
  <si>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</si>
  <si>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</si>
  <si>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</si>
  <si>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</si>
  <si>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</si>
  <si>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</si>
  <si>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</si>
  <si>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</si>
  <si>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</si>
  <si>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</si>
  <si>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</si>
  <si>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</si>
  <si>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</si>
  <si>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</si>
  <si>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</si>
  <si>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</si>
  <si>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</si>
  <si>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</si>
  <si>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</si>
  <si>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</si>
  <si>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</si>
  <si>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</si>
  <si>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</si>
  <si>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</si>
  <si>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</si>
  <si>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</si>
  <si>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</si>
  <si>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</si>
  <si>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</si>
  <si>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Процент исполнения к уточненной бюджетной росписи</t>
  </si>
  <si>
    <t xml:space="preserve">        Осуществление первичного воинского учета органами местного самоуправления поселений, муниципальных и  городских округов</t>
  </si>
  <si>
    <t>Публичные нормативные социальные выплаты гражданам</t>
  </si>
  <si>
    <t>от 19.04.2024г. №20</t>
  </si>
  <si>
    <t xml:space="preserve">Брянской области за 1 квартал 2024года </t>
  </si>
  <si>
    <t>Утверждено на 2024 год</t>
  </si>
  <si>
    <t>Уточненная бюджетная роспись на 2024 год</t>
  </si>
  <si>
    <t>Кассовое исполнение за 1 квартал 2024года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</si>
  <si>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</si>
  <si>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>50411L2990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</si>
</sst>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4"/>
  <sheetViews>
    <sheetView showGridLines="0" tabSelected="1" zoomScaleNormal="100" zoomScaleSheetLayoutView="100" workbookViewId="0">
      <pane ySplit="9" topLeftCell="A10" activePane="bottomLeft" state="frozen"/>
      <selection pane="bottomLeft" activeCell="U54" sqref="U54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64</v>
      </c>
      <c r="V1" s="22"/>
      <c r="W1" s="22"/>
      <c r="X1" s="2"/>
    </row>
    <row r="2" spans="1:24" ht="15.75" customHeight="1" x14ac:dyDescent="0.25">
      <c r="A2" s="17" t="s">
        <v>62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68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58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69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42</v>
      </c>
      <c r="X8" s="2"/>
    </row>
    <row r="9" spans="1:24" ht="75.75" customHeight="1" x14ac:dyDescent="0.25">
      <c r="A9" s="3" t="s">
        <v>60</v>
      </c>
      <c r="B9" s="3" t="s">
        <v>45</v>
      </c>
      <c r="C9" s="3" t="s">
        <v>46</v>
      </c>
      <c r="D9" s="3" t="s">
        <v>47</v>
      </c>
      <c r="E9" s="3" t="s">
        <v>48</v>
      </c>
      <c r="F9" s="3" t="s">
        <v>49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70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71</v>
      </c>
      <c r="V9" s="3" t="s">
        <v>72</v>
      </c>
      <c r="W9" s="3" t="s">
        <v>65</v>
      </c>
      <c r="X9" s="2"/>
    </row>
    <row r="10" spans="1:24" x14ac:dyDescent="0.25">
      <c r="A10" s="4" t="s">
        <v>63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N11+N40+N47+N52+N67</f>
        <v>6004353.2000000002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U11+U40+U47+U52+U67</f>
        <v>6004353.2000000002</v>
      </c>
      <c r="V10" s="6">
        <f>V11+V40+V47+V52+V67</f>
        <v>581344.84</v>
      </c>
      <c r="W10" s="6">
        <f>V10/U10*100</f>
        <v>9.6820560122945452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50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</f>
        <v>2169429.75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2169429.75</v>
      </c>
      <c r="V11" s="6">
        <f>V12+V23+V27</f>
        <v>394644.54000000004</v>
      </c>
      <c r="W11" s="6">
        <f>V11/U11*100</f>
        <v>18.191164751935389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50</v>
      </c>
      <c r="D12" s="11" t="s">
        <v>51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1988429.75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1988429.75</v>
      </c>
      <c r="V12" s="6">
        <f>V13+V16</f>
        <v>374678.54000000004</v>
      </c>
      <c r="W12" s="6">
        <f>V12/U12*100</f>
        <v>18.842935738614855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50</v>
      </c>
      <c r="D13" s="11" t="s">
        <v>51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568736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568736</v>
      </c>
      <c r="V13" s="6">
        <f>V14</f>
        <v>135690.41</v>
      </c>
      <c r="W13" s="6">
        <f>W14</f>
        <v>23.858241785292297</v>
      </c>
      <c r="X13" s="2"/>
    </row>
    <row r="14" spans="1:24" ht="89.25" outlineLevel="4" x14ac:dyDescent="0.25">
      <c r="A14" s="4" t="s">
        <v>6</v>
      </c>
      <c r="B14" s="5" t="s">
        <v>1</v>
      </c>
      <c r="C14" s="11" t="s">
        <v>50</v>
      </c>
      <c r="D14" s="11" t="s">
        <v>51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6">
        <f>N15</f>
        <v>568736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568736</v>
      </c>
      <c r="V14" s="6">
        <f>V15</f>
        <v>135690.41</v>
      </c>
      <c r="W14" s="6">
        <f>V14/U14*100</f>
        <v>23.858241785292297</v>
      </c>
      <c r="X14" s="2"/>
    </row>
    <row r="15" spans="1:24" ht="38.25" outlineLevel="5" x14ac:dyDescent="0.25">
      <c r="A15" s="4" t="s">
        <v>8</v>
      </c>
      <c r="B15" s="5" t="s">
        <v>1</v>
      </c>
      <c r="C15" s="11" t="s">
        <v>50</v>
      </c>
      <c r="D15" s="11" t="s">
        <v>51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6">
        <v>568736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568736</v>
      </c>
      <c r="V15" s="6">
        <v>135690.41</v>
      </c>
      <c r="W15" s="6">
        <f>V15/U15*100</f>
        <v>23.858241785292297</v>
      </c>
      <c r="X15" s="2"/>
    </row>
    <row r="16" spans="1:24" ht="38.25" outlineLevel="3" x14ac:dyDescent="0.25">
      <c r="A16" s="4" t="s">
        <v>10</v>
      </c>
      <c r="B16" s="5" t="s">
        <v>1</v>
      </c>
      <c r="C16" s="11" t="s">
        <v>50</v>
      </c>
      <c r="D16" s="11" t="s">
        <v>51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1419693.75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1419693.75</v>
      </c>
      <c r="V16" s="6">
        <f>V17+V19+V21</f>
        <v>238988.13</v>
      </c>
      <c r="W16" s="6">
        <f>V16/U16*100</f>
        <v>16.833780524849111</v>
      </c>
      <c r="X16" s="2"/>
    </row>
    <row r="17" spans="1:24" ht="89.25" outlineLevel="4" x14ac:dyDescent="0.25">
      <c r="A17" s="4" t="s">
        <v>6</v>
      </c>
      <c r="B17" s="5" t="s">
        <v>1</v>
      </c>
      <c r="C17" s="11" t="s">
        <v>50</v>
      </c>
      <c r="D17" s="11" t="s">
        <v>51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6">
        <f>N18</f>
        <v>865635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865635</v>
      </c>
      <c r="V17" s="6">
        <f>V18</f>
        <v>129137.07</v>
      </c>
      <c r="W17" s="6">
        <f>W18</f>
        <v>14.918189537160581</v>
      </c>
      <c r="X17" s="2"/>
    </row>
    <row r="18" spans="1:24" ht="38.25" outlineLevel="5" x14ac:dyDescent="0.25">
      <c r="A18" s="4" t="s">
        <v>8</v>
      </c>
      <c r="B18" s="5" t="s">
        <v>1</v>
      </c>
      <c r="C18" s="11" t="s">
        <v>50</v>
      </c>
      <c r="D18" s="11" t="s">
        <v>51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6">
        <v>865635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865635</v>
      </c>
      <c r="V18" s="6">
        <v>129137.07</v>
      </c>
      <c r="W18" s="6">
        <f>V18/U18*100</f>
        <v>14.918189537160581</v>
      </c>
      <c r="X18" s="2"/>
    </row>
    <row r="19" spans="1:24" ht="38.25" outlineLevel="4" x14ac:dyDescent="0.25">
      <c r="A19" s="4" t="s">
        <v>11</v>
      </c>
      <c r="B19" s="5" t="s">
        <v>1</v>
      </c>
      <c r="C19" s="11" t="s">
        <v>50</v>
      </c>
      <c r="D19" s="11" t="s">
        <v>51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6">
        <f>N20</f>
        <v>542558.75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542558.75</v>
      </c>
      <c r="V19" s="6">
        <f>V20</f>
        <v>108734.06</v>
      </c>
      <c r="W19" s="6">
        <f>W20</f>
        <v>20.040974364527344</v>
      </c>
      <c r="X19" s="2"/>
    </row>
    <row r="20" spans="1:24" ht="51" outlineLevel="5" x14ac:dyDescent="0.25">
      <c r="A20" s="4" t="s">
        <v>13</v>
      </c>
      <c r="B20" s="5" t="s">
        <v>1</v>
      </c>
      <c r="C20" s="11" t="s">
        <v>50</v>
      </c>
      <c r="D20" s="11" t="s">
        <v>51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6">
        <v>542558.75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542558.75</v>
      </c>
      <c r="V20" s="6">
        <v>108734.06</v>
      </c>
      <c r="W20" s="6">
        <f>V20/U20*100</f>
        <v>20.040974364527344</v>
      </c>
      <c r="X20" s="2"/>
    </row>
    <row r="21" spans="1:24" outlineLevel="4" x14ac:dyDescent="0.25">
      <c r="A21" s="4" t="s">
        <v>15</v>
      </c>
      <c r="B21" s="5" t="s">
        <v>1</v>
      </c>
      <c r="C21" s="11" t="s">
        <v>50</v>
      </c>
      <c r="D21" s="11" t="s">
        <v>51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6">
        <f>N22</f>
        <v>11500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11500</v>
      </c>
      <c r="V21" s="6">
        <f>V22</f>
        <v>1117</v>
      </c>
      <c r="W21" s="6">
        <f>W22</f>
        <v>9.7130434782608699</v>
      </c>
      <c r="X21" s="2"/>
    </row>
    <row r="22" spans="1:24" ht="25.5" outlineLevel="5" x14ac:dyDescent="0.25">
      <c r="A22" s="4" t="s">
        <v>17</v>
      </c>
      <c r="B22" s="5" t="s">
        <v>1</v>
      </c>
      <c r="C22" s="11" t="s">
        <v>50</v>
      </c>
      <c r="D22" s="11" t="s">
        <v>51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6">
        <v>11500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11500</v>
      </c>
      <c r="V22" s="6">
        <v>1117</v>
      </c>
      <c r="W22" s="6">
        <f>V22/U22*100</f>
        <v>9.7130434782608699</v>
      </c>
      <c r="X22" s="2"/>
    </row>
    <row r="23" spans="1:24" outlineLevel="2" x14ac:dyDescent="0.25">
      <c r="A23" s="4" t="s">
        <v>19</v>
      </c>
      <c r="B23" s="5" t="s">
        <v>1</v>
      </c>
      <c r="C23" s="11" t="s">
        <v>50</v>
      </c>
      <c r="D23" s="11" t="s">
        <v>52</v>
      </c>
      <c r="E23" s="5"/>
      <c r="F23" s="5"/>
      <c r="G23" s="5" t="s">
        <v>2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W25" si="0">U24</f>
        <v>2000</v>
      </c>
      <c r="V23" s="6">
        <f>V24</f>
        <v>0</v>
      </c>
      <c r="W23" s="6">
        <f t="shared" si="0"/>
        <v>0</v>
      </c>
      <c r="X23" s="2"/>
    </row>
    <row r="24" spans="1:24" ht="25.5" outlineLevel="3" x14ac:dyDescent="0.25">
      <c r="A24" s="4" t="s">
        <v>20</v>
      </c>
      <c r="B24" s="5" t="s">
        <v>1</v>
      </c>
      <c r="C24" s="11" t="s">
        <v>50</v>
      </c>
      <c r="D24" s="11" t="s">
        <v>52</v>
      </c>
      <c r="E24" s="5" t="s">
        <v>21</v>
      </c>
      <c r="F24" s="5"/>
      <c r="G24" s="5" t="s">
        <v>2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>V25</f>
        <v>0</v>
      </c>
      <c r="W24" s="6">
        <f t="shared" si="0"/>
        <v>0</v>
      </c>
      <c r="X24" s="2"/>
    </row>
    <row r="25" spans="1:24" outlineLevel="4" x14ac:dyDescent="0.25">
      <c r="A25" s="4" t="s">
        <v>15</v>
      </c>
      <c r="B25" s="5" t="s">
        <v>1</v>
      </c>
      <c r="C25" s="11" t="s">
        <v>50</v>
      </c>
      <c r="D25" s="11" t="s">
        <v>52</v>
      </c>
      <c r="E25" s="5" t="s">
        <v>21</v>
      </c>
      <c r="F25" s="5" t="s">
        <v>16</v>
      </c>
      <c r="G25" s="5" t="s">
        <v>2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>V26</f>
        <v>0</v>
      </c>
      <c r="W25" s="6">
        <f t="shared" si="0"/>
        <v>0</v>
      </c>
      <c r="X25" s="2"/>
    </row>
    <row r="26" spans="1:24" outlineLevel="5" x14ac:dyDescent="0.25">
      <c r="A26" s="4" t="s">
        <v>22</v>
      </c>
      <c r="B26" s="5" t="s">
        <v>1</v>
      </c>
      <c r="C26" s="11" t="s">
        <v>50</v>
      </c>
      <c r="D26" s="11" t="s">
        <v>52</v>
      </c>
      <c r="E26" s="5" t="s">
        <v>21</v>
      </c>
      <c r="F26" s="5" t="s">
        <v>23</v>
      </c>
      <c r="G26" s="5" t="s">
        <v>2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0</v>
      </c>
      <c r="W26" s="6">
        <f>V26/U26*100</f>
        <v>0</v>
      </c>
      <c r="X26" s="2"/>
    </row>
    <row r="27" spans="1:24" ht="25.5" outlineLevel="2" x14ac:dyDescent="0.25">
      <c r="A27" s="4" t="s">
        <v>24</v>
      </c>
      <c r="B27" s="5" t="s">
        <v>1</v>
      </c>
      <c r="C27" s="11" t="s">
        <v>50</v>
      </c>
      <c r="D27" s="11" t="s">
        <v>53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N28+N31+N34+N37</f>
        <v>179000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179000</v>
      </c>
      <c r="V27" s="6">
        <f>V28+V31+V34</f>
        <v>19966</v>
      </c>
      <c r="W27" s="6">
        <f>V27/U27*100</f>
        <v>11.154189944134078</v>
      </c>
      <c r="X27" s="2"/>
    </row>
    <row r="28" spans="1:24" ht="38.25" outlineLevel="3" x14ac:dyDescent="0.25">
      <c r="A28" s="4" t="s">
        <v>59</v>
      </c>
      <c r="B28" s="5" t="s">
        <v>1</v>
      </c>
      <c r="C28" s="11" t="s">
        <v>50</v>
      </c>
      <c r="D28" s="11" t="s">
        <v>53</v>
      </c>
      <c r="E28" s="5">
        <v>5041180070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72000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 t="shared" ref="U28:W29" si="1">U29</f>
        <v>72000</v>
      </c>
      <c r="V28" s="6">
        <f t="shared" si="1"/>
        <v>1600</v>
      </c>
      <c r="W28" s="6">
        <f t="shared" si="1"/>
        <v>2.2222222222222223</v>
      </c>
      <c r="X28" s="2"/>
    </row>
    <row r="29" spans="1:24" ht="38.25" outlineLevel="4" x14ac:dyDescent="0.25">
      <c r="A29" s="4" t="s">
        <v>11</v>
      </c>
      <c r="B29" s="5" t="s">
        <v>1</v>
      </c>
      <c r="C29" s="11" t="s">
        <v>50</v>
      </c>
      <c r="D29" s="11" t="s">
        <v>53</v>
      </c>
      <c r="E29" s="5">
        <v>5041180070</v>
      </c>
      <c r="F29" s="5" t="s">
        <v>12</v>
      </c>
      <c r="G29" s="5" t="s">
        <v>2</v>
      </c>
      <c r="H29" s="5"/>
      <c r="I29" s="5"/>
      <c r="J29" s="5"/>
      <c r="K29" s="5"/>
      <c r="L29" s="5"/>
      <c r="M29" s="5"/>
      <c r="N29" s="6">
        <f>N30</f>
        <v>72000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 t="shared" si="1"/>
        <v>72000</v>
      </c>
      <c r="V29" s="6">
        <f t="shared" si="1"/>
        <v>1600</v>
      </c>
      <c r="W29" s="6">
        <f t="shared" si="1"/>
        <v>2.2222222222222223</v>
      </c>
      <c r="X29" s="2"/>
    </row>
    <row r="30" spans="1:24" ht="51" outlineLevel="5" x14ac:dyDescent="0.25">
      <c r="A30" s="4" t="s">
        <v>13</v>
      </c>
      <c r="B30" s="5" t="s">
        <v>1</v>
      </c>
      <c r="C30" s="11" t="s">
        <v>50</v>
      </c>
      <c r="D30" s="11" t="s">
        <v>53</v>
      </c>
      <c r="E30" s="5">
        <v>5041180070</v>
      </c>
      <c r="F30" s="5" t="s">
        <v>14</v>
      </c>
      <c r="G30" s="5" t="s">
        <v>2</v>
      </c>
      <c r="H30" s="5"/>
      <c r="I30" s="5"/>
      <c r="J30" s="5"/>
      <c r="K30" s="5"/>
      <c r="L30" s="5"/>
      <c r="M30" s="5"/>
      <c r="N30" s="6">
        <v>72000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72000</v>
      </c>
      <c r="V30" s="6">
        <v>1600</v>
      </c>
      <c r="W30" s="6">
        <f>V30/U30*100</f>
        <v>2.2222222222222223</v>
      </c>
      <c r="X30" s="2"/>
    </row>
    <row r="31" spans="1:24" ht="25.5" outlineLevel="3" x14ac:dyDescent="0.25">
      <c r="A31" s="4" t="s">
        <v>25</v>
      </c>
      <c r="B31" s="5" t="s">
        <v>1</v>
      </c>
      <c r="C31" s="11" t="s">
        <v>50</v>
      </c>
      <c r="D31" s="11" t="s">
        <v>53</v>
      </c>
      <c r="E31" s="5">
        <v>5041181410</v>
      </c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5000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 t="shared" ref="U31:W32" si="2">U32</f>
        <v>5000</v>
      </c>
      <c r="V31" s="6">
        <f t="shared" si="2"/>
        <v>5000</v>
      </c>
      <c r="W31" s="6">
        <f t="shared" si="2"/>
        <v>100</v>
      </c>
      <c r="X31" s="2"/>
    </row>
    <row r="32" spans="1:24" outlineLevel="4" x14ac:dyDescent="0.25">
      <c r="A32" s="4" t="s">
        <v>15</v>
      </c>
      <c r="B32" s="5" t="s">
        <v>1</v>
      </c>
      <c r="C32" s="11" t="s">
        <v>50</v>
      </c>
      <c r="D32" s="11" t="s">
        <v>53</v>
      </c>
      <c r="E32" s="5">
        <v>5041181410</v>
      </c>
      <c r="F32" s="5" t="s">
        <v>16</v>
      </c>
      <c r="G32" s="5" t="s">
        <v>2</v>
      </c>
      <c r="H32" s="5"/>
      <c r="I32" s="5"/>
      <c r="J32" s="5"/>
      <c r="K32" s="5"/>
      <c r="L32" s="5"/>
      <c r="M32" s="5"/>
      <c r="N32" s="6">
        <f>N33</f>
        <v>5000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 t="shared" si="2"/>
        <v>5000</v>
      </c>
      <c r="V32" s="6">
        <f t="shared" si="2"/>
        <v>5000</v>
      </c>
      <c r="W32" s="6">
        <f t="shared" si="2"/>
        <v>100</v>
      </c>
      <c r="X32" s="2"/>
    </row>
    <row r="33" spans="1:24" ht="25.5" outlineLevel="5" x14ac:dyDescent="0.25">
      <c r="A33" s="4" t="s">
        <v>17</v>
      </c>
      <c r="B33" s="5" t="s">
        <v>1</v>
      </c>
      <c r="C33" s="11" t="s">
        <v>50</v>
      </c>
      <c r="D33" s="11" t="s">
        <v>53</v>
      </c>
      <c r="E33" s="5">
        <v>5041181410</v>
      </c>
      <c r="F33" s="5" t="s">
        <v>18</v>
      </c>
      <c r="G33" s="5" t="s">
        <v>2</v>
      </c>
      <c r="H33" s="5"/>
      <c r="I33" s="5"/>
      <c r="J33" s="5"/>
      <c r="K33" s="5"/>
      <c r="L33" s="5"/>
      <c r="M33" s="5"/>
      <c r="N33" s="6">
        <v>5000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5000</v>
      </c>
      <c r="V33" s="6">
        <v>5000</v>
      </c>
      <c r="W33" s="6">
        <f>V33/U33*100</f>
        <v>100</v>
      </c>
      <c r="X33" s="2"/>
    </row>
    <row r="34" spans="1:24" ht="25.5" outlineLevel="3" x14ac:dyDescent="0.25">
      <c r="A34" s="4" t="s">
        <v>26</v>
      </c>
      <c r="B34" s="5" t="s">
        <v>1</v>
      </c>
      <c r="C34" s="11" t="s">
        <v>50</v>
      </c>
      <c r="D34" s="11" t="s">
        <v>53</v>
      </c>
      <c r="E34" s="5">
        <v>5041183360</v>
      </c>
      <c r="F34" s="5"/>
      <c r="G34" s="5" t="s">
        <v>2</v>
      </c>
      <c r="H34" s="5"/>
      <c r="I34" s="5"/>
      <c r="J34" s="5"/>
      <c r="K34" s="5"/>
      <c r="L34" s="5"/>
      <c r="M34" s="5"/>
      <c r="N34" s="6">
        <f>N35</f>
        <v>102000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 t="shared" ref="U34:W35" si="3">U35</f>
        <v>102000</v>
      </c>
      <c r="V34" s="6">
        <f t="shared" si="3"/>
        <v>13366</v>
      </c>
      <c r="W34" s="6">
        <f t="shared" si="3"/>
        <v>13.103921568627449</v>
      </c>
      <c r="X34" s="2"/>
    </row>
    <row r="35" spans="1:24" outlineLevel="4" x14ac:dyDescent="0.25">
      <c r="A35" s="4" t="s">
        <v>15</v>
      </c>
      <c r="B35" s="5" t="s">
        <v>1</v>
      </c>
      <c r="C35" s="11" t="s">
        <v>50</v>
      </c>
      <c r="D35" s="11" t="s">
        <v>53</v>
      </c>
      <c r="E35" s="5">
        <v>5041183360</v>
      </c>
      <c r="F35" s="5" t="s">
        <v>16</v>
      </c>
      <c r="G35" s="5" t="s">
        <v>2</v>
      </c>
      <c r="H35" s="5"/>
      <c r="I35" s="5"/>
      <c r="J35" s="5"/>
      <c r="K35" s="5"/>
      <c r="L35" s="5"/>
      <c r="M35" s="5"/>
      <c r="N35" s="6">
        <f>N36</f>
        <v>102000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 t="shared" si="3"/>
        <v>102000</v>
      </c>
      <c r="V35" s="6">
        <f t="shared" si="3"/>
        <v>13366</v>
      </c>
      <c r="W35" s="6">
        <f t="shared" si="3"/>
        <v>13.103921568627449</v>
      </c>
      <c r="X35" s="2"/>
    </row>
    <row r="36" spans="1:24" ht="25.5" outlineLevel="5" x14ac:dyDescent="0.25">
      <c r="A36" s="4" t="s">
        <v>17</v>
      </c>
      <c r="B36" s="5" t="s">
        <v>1</v>
      </c>
      <c r="C36" s="11" t="s">
        <v>50</v>
      </c>
      <c r="D36" s="11" t="s">
        <v>53</v>
      </c>
      <c r="E36" s="5">
        <v>5041183360</v>
      </c>
      <c r="F36" s="5" t="s">
        <v>18</v>
      </c>
      <c r="G36" s="5" t="s">
        <v>2</v>
      </c>
      <c r="H36" s="5"/>
      <c r="I36" s="5"/>
      <c r="J36" s="5"/>
      <c r="K36" s="5"/>
      <c r="L36" s="5"/>
      <c r="M36" s="5"/>
      <c r="N36" s="6">
        <v>102000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102000</v>
      </c>
      <c r="V36" s="6">
        <v>13366</v>
      </c>
      <c r="W36" s="6">
        <f>V36/U36*100</f>
        <v>13.103921568627449</v>
      </c>
      <c r="X36" s="2"/>
    </row>
    <row r="37" spans="1:24" hidden="1" outlineLevel="3" x14ac:dyDescent="0.25">
      <c r="A37" s="4" t="s">
        <v>27</v>
      </c>
      <c r="B37" s="5" t="s">
        <v>1</v>
      </c>
      <c r="C37" s="11" t="s">
        <v>50</v>
      </c>
      <c r="D37" s="11" t="s">
        <v>53</v>
      </c>
      <c r="E37" s="5" t="s">
        <v>28</v>
      </c>
      <c r="F37" s="5"/>
      <c r="G37" s="5" t="s">
        <v>2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v>0</v>
      </c>
      <c r="V37" s="6"/>
      <c r="W37" s="6">
        <f>W38</f>
        <v>0</v>
      </c>
      <c r="X37" s="2"/>
    </row>
    <row r="38" spans="1:24" hidden="1" outlineLevel="4" x14ac:dyDescent="0.25">
      <c r="A38" s="4" t="s">
        <v>15</v>
      </c>
      <c r="B38" s="5" t="s">
        <v>1</v>
      </c>
      <c r="C38" s="11" t="s">
        <v>50</v>
      </c>
      <c r="D38" s="11" t="s">
        <v>53</v>
      </c>
      <c r="E38" s="5" t="s">
        <v>28</v>
      </c>
      <c r="F38" s="5" t="s">
        <v>16</v>
      </c>
      <c r="G38" s="5" t="s">
        <v>2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0</v>
      </c>
      <c r="V38" s="6"/>
      <c r="W38" s="6">
        <f>W39</f>
        <v>0</v>
      </c>
      <c r="X38" s="2"/>
    </row>
    <row r="39" spans="1:24" hidden="1" outlineLevel="5" x14ac:dyDescent="0.25">
      <c r="A39" s="4" t="s">
        <v>22</v>
      </c>
      <c r="B39" s="5" t="s">
        <v>1</v>
      </c>
      <c r="C39" s="11" t="s">
        <v>50</v>
      </c>
      <c r="D39" s="11" t="s">
        <v>53</v>
      </c>
      <c r="E39" s="5" t="s">
        <v>28</v>
      </c>
      <c r="F39" s="5" t="s">
        <v>23</v>
      </c>
      <c r="G39" s="5" t="s">
        <v>2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0</v>
      </c>
      <c r="V39" s="6"/>
      <c r="W39" s="6">
        <v>0</v>
      </c>
      <c r="X39" s="2"/>
    </row>
    <row r="40" spans="1:24" outlineLevel="1" collapsed="1" x14ac:dyDescent="0.25">
      <c r="A40" s="4" t="s">
        <v>29</v>
      </c>
      <c r="B40" s="5" t="s">
        <v>1</v>
      </c>
      <c r="C40" s="11" t="s">
        <v>54</v>
      </c>
      <c r="D40" s="11"/>
      <c r="E40" s="5"/>
      <c r="F40" s="5"/>
      <c r="G40" s="5" t="s">
        <v>2</v>
      </c>
      <c r="H40" s="5"/>
      <c r="I40" s="5"/>
      <c r="J40" s="5"/>
      <c r="K40" s="5"/>
      <c r="L40" s="5"/>
      <c r="M40" s="5"/>
      <c r="N40" s="6">
        <f>N41</f>
        <v>137993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137993</v>
      </c>
      <c r="V40" s="6">
        <f>V41</f>
        <v>30063.72</v>
      </c>
      <c r="W40" s="6">
        <f>V40/U40*100</f>
        <v>21.786409455552093</v>
      </c>
      <c r="X40" s="2"/>
    </row>
    <row r="41" spans="1:24" ht="25.5" outlineLevel="2" x14ac:dyDescent="0.25">
      <c r="A41" s="4" t="s">
        <v>30</v>
      </c>
      <c r="B41" s="5" t="s">
        <v>1</v>
      </c>
      <c r="C41" s="11" t="s">
        <v>54</v>
      </c>
      <c r="D41" s="11" t="s">
        <v>55</v>
      </c>
      <c r="E41" s="5"/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137993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137993</v>
      </c>
      <c r="V41" s="6">
        <f>V42</f>
        <v>30063.72</v>
      </c>
      <c r="W41" s="6">
        <f>W42</f>
        <v>21.786409455552093</v>
      </c>
      <c r="X41" s="2"/>
    </row>
    <row r="42" spans="1:24" ht="51" outlineLevel="3" x14ac:dyDescent="0.25">
      <c r="A42" s="4" t="s">
        <v>66</v>
      </c>
      <c r="B42" s="5" t="s">
        <v>1</v>
      </c>
      <c r="C42" s="11" t="s">
        <v>54</v>
      </c>
      <c r="D42" s="11" t="s">
        <v>55</v>
      </c>
      <c r="E42" s="5">
        <v>5041151180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N43+N45</f>
        <v>137993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137993</v>
      </c>
      <c r="V42" s="6">
        <f>V43</f>
        <v>30063.72</v>
      </c>
      <c r="W42" s="6">
        <f>V42/U42*100</f>
        <v>21.786409455552093</v>
      </c>
      <c r="X42" s="2"/>
    </row>
    <row r="43" spans="1:24" ht="89.25" outlineLevel="4" x14ac:dyDescent="0.25">
      <c r="A43" s="4" t="s">
        <v>6</v>
      </c>
      <c r="B43" s="5" t="s">
        <v>1</v>
      </c>
      <c r="C43" s="11" t="s">
        <v>54</v>
      </c>
      <c r="D43" s="11" t="s">
        <v>55</v>
      </c>
      <c r="E43" s="5">
        <v>5041151180</v>
      </c>
      <c r="F43" s="5" t="s">
        <v>7</v>
      </c>
      <c r="G43" s="5" t="s">
        <v>2</v>
      </c>
      <c r="H43" s="5"/>
      <c r="I43" s="5"/>
      <c r="J43" s="5"/>
      <c r="K43" s="5"/>
      <c r="L43" s="5"/>
      <c r="M43" s="5"/>
      <c r="N43" s="6">
        <f>N44</f>
        <v>120255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120255</v>
      </c>
      <c r="V43" s="6">
        <f>V44</f>
        <v>30063.72</v>
      </c>
      <c r="W43" s="6">
        <f>W44</f>
        <v>24.999975053012349</v>
      </c>
      <c r="X43" s="2"/>
    </row>
    <row r="44" spans="1:24" ht="38.25" outlineLevel="5" x14ac:dyDescent="0.25">
      <c r="A44" s="4" t="s">
        <v>8</v>
      </c>
      <c r="B44" s="5" t="s">
        <v>1</v>
      </c>
      <c r="C44" s="11" t="s">
        <v>54</v>
      </c>
      <c r="D44" s="11" t="s">
        <v>55</v>
      </c>
      <c r="E44" s="5">
        <v>5041151180</v>
      </c>
      <c r="F44" s="5" t="s">
        <v>9</v>
      </c>
      <c r="G44" s="5" t="s">
        <v>2</v>
      </c>
      <c r="H44" s="5"/>
      <c r="I44" s="5"/>
      <c r="J44" s="5"/>
      <c r="K44" s="5"/>
      <c r="L44" s="5"/>
      <c r="M44" s="5"/>
      <c r="N44" s="6">
        <v>120255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120255</v>
      </c>
      <c r="V44" s="6">
        <v>30063.72</v>
      </c>
      <c r="W44" s="6">
        <f>V44/U44*100</f>
        <v>24.999975053012349</v>
      </c>
      <c r="X44" s="2"/>
    </row>
    <row r="45" spans="1:24" ht="38.25" outlineLevel="4" x14ac:dyDescent="0.25">
      <c r="A45" s="4" t="s">
        <v>11</v>
      </c>
      <c r="B45" s="5" t="s">
        <v>1</v>
      </c>
      <c r="C45" s="11" t="s">
        <v>54</v>
      </c>
      <c r="D45" s="11" t="s">
        <v>55</v>
      </c>
      <c r="E45" s="5">
        <v>5041151180</v>
      </c>
      <c r="F45" s="5" t="s">
        <v>12</v>
      </c>
      <c r="G45" s="5" t="s">
        <v>2</v>
      </c>
      <c r="H45" s="5"/>
      <c r="I45" s="5"/>
      <c r="J45" s="5"/>
      <c r="K45" s="5"/>
      <c r="L45" s="5"/>
      <c r="M45" s="5"/>
      <c r="N45" s="6">
        <f>N46</f>
        <v>17738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17738</v>
      </c>
      <c r="V45" s="6">
        <f>V46</f>
        <v>0</v>
      </c>
      <c r="W45" s="6">
        <f>W46</f>
        <v>0</v>
      </c>
      <c r="X45" s="2"/>
    </row>
    <row r="46" spans="1:24" ht="51" outlineLevel="5" x14ac:dyDescent="0.25">
      <c r="A46" s="4" t="s">
        <v>13</v>
      </c>
      <c r="B46" s="5" t="s">
        <v>1</v>
      </c>
      <c r="C46" s="11" t="s">
        <v>54</v>
      </c>
      <c r="D46" s="11" t="s">
        <v>55</v>
      </c>
      <c r="E46" s="5">
        <v>5041151180</v>
      </c>
      <c r="F46" s="5" t="s">
        <v>14</v>
      </c>
      <c r="G46" s="5" t="s">
        <v>2</v>
      </c>
      <c r="H46" s="5"/>
      <c r="I46" s="5"/>
      <c r="J46" s="5"/>
      <c r="K46" s="5"/>
      <c r="L46" s="5"/>
      <c r="M46" s="5"/>
      <c r="N46" s="6">
        <v>17738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17738</v>
      </c>
      <c r="V46" s="6">
        <v>0</v>
      </c>
      <c r="W46" s="6">
        <f>V46/U46*100</f>
        <v>0</v>
      </c>
      <c r="X46" s="2"/>
    </row>
    <row r="47" spans="1:24" ht="25.5" outlineLevel="1" x14ac:dyDescent="0.25">
      <c r="A47" s="4" t="s">
        <v>44</v>
      </c>
      <c r="B47" s="5" t="s">
        <v>1</v>
      </c>
      <c r="C47" s="11" t="s">
        <v>55</v>
      </c>
      <c r="D47" s="11"/>
      <c r="E47" s="5"/>
      <c r="F47" s="5"/>
      <c r="G47" s="5" t="s">
        <v>2</v>
      </c>
      <c r="H47" s="5"/>
      <c r="I47" s="5"/>
      <c r="J47" s="5"/>
      <c r="K47" s="5"/>
      <c r="L47" s="5"/>
      <c r="M47" s="5"/>
      <c r="N47" s="6">
        <f>N48</f>
        <v>206000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W50" si="4">U48</f>
        <v>206000</v>
      </c>
      <c r="V47" s="6">
        <f>V48</f>
        <v>1387.01</v>
      </c>
      <c r="W47" s="6">
        <f>V47/U47*100</f>
        <v>0.67330582524271843</v>
      </c>
      <c r="X47" s="2"/>
    </row>
    <row r="48" spans="1:24" ht="51" outlineLevel="2" x14ac:dyDescent="0.25">
      <c r="A48" s="4" t="s">
        <v>43</v>
      </c>
      <c r="B48" s="5" t="s">
        <v>1</v>
      </c>
      <c r="C48" s="11" t="s">
        <v>55</v>
      </c>
      <c r="D48" s="11" t="s">
        <v>56</v>
      </c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206000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4"/>
        <v>206000</v>
      </c>
      <c r="V48" s="6">
        <f>V49</f>
        <v>1387.01</v>
      </c>
      <c r="W48" s="6">
        <f t="shared" si="4"/>
        <v>0.67330582524271843</v>
      </c>
      <c r="X48" s="2"/>
    </row>
    <row r="49" spans="1:24" ht="25.5" outlineLevel="3" x14ac:dyDescent="0.25">
      <c r="A49" s="4" t="s">
        <v>31</v>
      </c>
      <c r="B49" s="5" t="s">
        <v>1</v>
      </c>
      <c r="C49" s="11" t="s">
        <v>55</v>
      </c>
      <c r="D49" s="11" t="s">
        <v>56</v>
      </c>
      <c r="E49" s="5">
        <v>5041181140</v>
      </c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206000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4"/>
        <v>206000</v>
      </c>
      <c r="V49" s="6">
        <f>V50</f>
        <v>1387.01</v>
      </c>
      <c r="W49" s="6">
        <f t="shared" si="4"/>
        <v>0.67330582524271843</v>
      </c>
      <c r="X49" s="2"/>
    </row>
    <row r="50" spans="1:24" ht="38.25" outlineLevel="4" x14ac:dyDescent="0.25">
      <c r="A50" s="4" t="s">
        <v>11</v>
      </c>
      <c r="B50" s="5" t="s">
        <v>1</v>
      </c>
      <c r="C50" s="11" t="s">
        <v>55</v>
      </c>
      <c r="D50" s="11" t="s">
        <v>56</v>
      </c>
      <c r="E50" s="5">
        <v>5041181140</v>
      </c>
      <c r="F50" s="5" t="s">
        <v>12</v>
      </c>
      <c r="G50" s="5" t="s">
        <v>2</v>
      </c>
      <c r="H50" s="5"/>
      <c r="I50" s="5"/>
      <c r="J50" s="5"/>
      <c r="K50" s="5"/>
      <c r="L50" s="5"/>
      <c r="M50" s="5"/>
      <c r="N50" s="6">
        <f>N51</f>
        <v>206000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4"/>
        <v>206000</v>
      </c>
      <c r="V50" s="6">
        <f>V51</f>
        <v>1387.01</v>
      </c>
      <c r="W50" s="6">
        <f t="shared" si="4"/>
        <v>0.67330582524271843</v>
      </c>
      <c r="X50" s="2"/>
    </row>
    <row r="51" spans="1:24" ht="51" outlineLevel="5" x14ac:dyDescent="0.25">
      <c r="A51" s="4" t="s">
        <v>13</v>
      </c>
      <c r="B51" s="5" t="s">
        <v>1</v>
      </c>
      <c r="C51" s="11" t="s">
        <v>55</v>
      </c>
      <c r="D51" s="11" t="s">
        <v>56</v>
      </c>
      <c r="E51" s="5">
        <v>5041181140</v>
      </c>
      <c r="F51" s="5" t="s">
        <v>14</v>
      </c>
      <c r="G51" s="5" t="s">
        <v>2</v>
      </c>
      <c r="H51" s="5"/>
      <c r="I51" s="5"/>
      <c r="J51" s="5"/>
      <c r="K51" s="5"/>
      <c r="L51" s="5"/>
      <c r="M51" s="5"/>
      <c r="N51" s="6">
        <v>206000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206000</v>
      </c>
      <c r="V51" s="6">
        <v>1387.01</v>
      </c>
      <c r="W51" s="6">
        <f>V51/U51*100</f>
        <v>0.67330582524271843</v>
      </c>
      <c r="X51" s="2"/>
    </row>
    <row r="52" spans="1:24" ht="25.5" outlineLevel="1" x14ac:dyDescent="0.25">
      <c r="A52" s="4" t="s">
        <v>32</v>
      </c>
      <c r="B52" s="5" t="s">
        <v>1</v>
      </c>
      <c r="C52" s="11" t="s">
        <v>57</v>
      </c>
      <c r="D52" s="11"/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3259612.45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3259612.45</v>
      </c>
      <c r="V52" s="6">
        <f>V53</f>
        <v>98063.48000000001</v>
      </c>
      <c r="W52" s="6">
        <f>V52/U52*100</f>
        <v>3.0084398530260863</v>
      </c>
      <c r="X52" s="2"/>
    </row>
    <row r="53" spans="1:24" outlineLevel="2" x14ac:dyDescent="0.25">
      <c r="A53" s="4" t="s">
        <v>33</v>
      </c>
      <c r="B53" s="5" t="s">
        <v>1</v>
      </c>
      <c r="C53" s="11" t="s">
        <v>57</v>
      </c>
      <c r="D53" s="11" t="s">
        <v>55</v>
      </c>
      <c r="E53" s="5"/>
      <c r="F53" s="5"/>
      <c r="G53" s="5" t="s">
        <v>2</v>
      </c>
      <c r="H53" s="5"/>
      <c r="I53" s="5"/>
      <c r="J53" s="5"/>
      <c r="K53" s="5"/>
      <c r="L53" s="5"/>
      <c r="M53" s="5"/>
      <c r="N53" s="6">
        <f>N54+N57+N60+N63</f>
        <v>3259612.45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U54+U57+U60+U63</f>
        <v>3259612.45</v>
      </c>
      <c r="V53" s="6">
        <f>V54+V57+V60</f>
        <v>98063.48000000001</v>
      </c>
      <c r="W53" s="6">
        <f>V53/U53*100</f>
        <v>3.0084398530260863</v>
      </c>
      <c r="X53" s="2"/>
    </row>
    <row r="54" spans="1:24" ht="25.5" outlineLevel="3" x14ac:dyDescent="0.25">
      <c r="A54" s="4" t="s">
        <v>34</v>
      </c>
      <c r="B54" s="5" t="s">
        <v>1</v>
      </c>
      <c r="C54" s="11" t="s">
        <v>57</v>
      </c>
      <c r="D54" s="11" t="s">
        <v>55</v>
      </c>
      <c r="E54" s="5">
        <v>5041181690</v>
      </c>
      <c r="F54" s="5"/>
      <c r="G54" s="5" t="s">
        <v>2</v>
      </c>
      <c r="H54" s="5"/>
      <c r="I54" s="5"/>
      <c r="J54" s="5"/>
      <c r="K54" s="5"/>
      <c r="L54" s="5"/>
      <c r="M54" s="5"/>
      <c r="N54" s="6">
        <f>N55</f>
        <v>405000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 t="shared" ref="U54:W55" si="5">U55</f>
        <v>405000</v>
      </c>
      <c r="V54" s="6">
        <f t="shared" si="5"/>
        <v>77054.38</v>
      </c>
      <c r="W54" s="6">
        <f t="shared" si="5"/>
        <v>19.025772839506175</v>
      </c>
      <c r="X54" s="2"/>
    </row>
    <row r="55" spans="1:24" ht="38.25" outlineLevel="4" x14ac:dyDescent="0.25">
      <c r="A55" s="4" t="s">
        <v>11</v>
      </c>
      <c r="B55" s="5" t="s">
        <v>1</v>
      </c>
      <c r="C55" s="11" t="s">
        <v>57</v>
      </c>
      <c r="D55" s="11" t="s">
        <v>55</v>
      </c>
      <c r="E55" s="5">
        <v>5041181690</v>
      </c>
      <c r="F55" s="5" t="s">
        <v>12</v>
      </c>
      <c r="G55" s="5" t="s">
        <v>2</v>
      </c>
      <c r="H55" s="5"/>
      <c r="I55" s="5"/>
      <c r="J55" s="5"/>
      <c r="K55" s="5"/>
      <c r="L55" s="5"/>
      <c r="M55" s="5"/>
      <c r="N55" s="6">
        <f>N56</f>
        <v>405000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 t="shared" si="5"/>
        <v>405000</v>
      </c>
      <c r="V55" s="6">
        <f t="shared" si="5"/>
        <v>77054.38</v>
      </c>
      <c r="W55" s="6">
        <f t="shared" si="5"/>
        <v>19.025772839506175</v>
      </c>
      <c r="X55" s="2"/>
    </row>
    <row r="56" spans="1:24" ht="51" outlineLevel="5" x14ac:dyDescent="0.25">
      <c r="A56" s="4" t="s">
        <v>13</v>
      </c>
      <c r="B56" s="5" t="s">
        <v>1</v>
      </c>
      <c r="C56" s="11" t="s">
        <v>57</v>
      </c>
      <c r="D56" s="11" t="s">
        <v>55</v>
      </c>
      <c r="E56" s="5">
        <v>5041181690</v>
      </c>
      <c r="F56" s="5" t="s">
        <v>14</v>
      </c>
      <c r="G56" s="5" t="s">
        <v>2</v>
      </c>
      <c r="H56" s="5"/>
      <c r="I56" s="5"/>
      <c r="J56" s="5"/>
      <c r="K56" s="5"/>
      <c r="L56" s="5"/>
      <c r="M56" s="5"/>
      <c r="N56" s="6">
        <v>405000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405000</v>
      </c>
      <c r="V56" s="6">
        <v>77054.38</v>
      </c>
      <c r="W56" s="6">
        <f>V56/U56*100</f>
        <v>19.025772839506175</v>
      </c>
      <c r="X56" s="2"/>
    </row>
    <row r="57" spans="1:24" ht="25.5" outlineLevel="3" x14ac:dyDescent="0.25">
      <c r="A57" s="4" t="s">
        <v>35</v>
      </c>
      <c r="B57" s="5" t="s">
        <v>1</v>
      </c>
      <c r="C57" s="11" t="s">
        <v>57</v>
      </c>
      <c r="D57" s="11" t="s">
        <v>55</v>
      </c>
      <c r="E57" s="5">
        <v>5041181710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1027000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 t="shared" ref="U57:W58" si="6">U58</f>
        <v>1027000</v>
      </c>
      <c r="V57" s="6">
        <f t="shared" si="6"/>
        <v>0</v>
      </c>
      <c r="W57" s="6">
        <f>V57/U57*100</f>
        <v>0</v>
      </c>
      <c r="X57" s="2"/>
    </row>
    <row r="58" spans="1:24" ht="38.25" outlineLevel="4" x14ac:dyDescent="0.25">
      <c r="A58" s="4" t="s">
        <v>11</v>
      </c>
      <c r="B58" s="5" t="s">
        <v>1</v>
      </c>
      <c r="C58" s="11" t="s">
        <v>57</v>
      </c>
      <c r="D58" s="11" t="s">
        <v>55</v>
      </c>
      <c r="E58" s="5">
        <v>5041181710</v>
      </c>
      <c r="F58" s="5" t="s">
        <v>12</v>
      </c>
      <c r="G58" s="5" t="s">
        <v>2</v>
      </c>
      <c r="H58" s="5"/>
      <c r="I58" s="5"/>
      <c r="J58" s="5"/>
      <c r="K58" s="5"/>
      <c r="L58" s="5"/>
      <c r="M58" s="5"/>
      <c r="N58" s="6">
        <f>N59</f>
        <v>1027000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 t="shared" si="6"/>
        <v>1027000</v>
      </c>
      <c r="V58" s="6">
        <f t="shared" si="6"/>
        <v>0</v>
      </c>
      <c r="W58" s="6">
        <f t="shared" si="6"/>
        <v>0</v>
      </c>
      <c r="X58" s="2"/>
    </row>
    <row r="59" spans="1:24" ht="51" outlineLevel="5" x14ac:dyDescent="0.25">
      <c r="A59" s="4" t="s">
        <v>13</v>
      </c>
      <c r="B59" s="5" t="s">
        <v>1</v>
      </c>
      <c r="C59" s="11" t="s">
        <v>57</v>
      </c>
      <c r="D59" s="11" t="s">
        <v>55</v>
      </c>
      <c r="E59" s="5">
        <v>5041181710</v>
      </c>
      <c r="F59" s="5" t="s">
        <v>14</v>
      </c>
      <c r="G59" s="5" t="s">
        <v>2</v>
      </c>
      <c r="H59" s="5"/>
      <c r="I59" s="5"/>
      <c r="J59" s="5"/>
      <c r="K59" s="5"/>
      <c r="L59" s="5"/>
      <c r="M59" s="5"/>
      <c r="N59" s="6">
        <v>1027000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1027000</v>
      </c>
      <c r="V59" s="6">
        <v>0</v>
      </c>
      <c r="W59" s="6">
        <f>V59/U59*100</f>
        <v>0</v>
      </c>
      <c r="X59" s="2"/>
    </row>
    <row r="60" spans="1:24" outlineLevel="3" x14ac:dyDescent="0.25">
      <c r="A60" s="4" t="s">
        <v>36</v>
      </c>
      <c r="B60" s="5" t="s">
        <v>1</v>
      </c>
      <c r="C60" s="11" t="s">
        <v>57</v>
      </c>
      <c r="D60" s="11" t="s">
        <v>55</v>
      </c>
      <c r="E60" s="5">
        <v>5041181730</v>
      </c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1165000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 t="shared" ref="U60:W61" si="7">U61</f>
        <v>1165000</v>
      </c>
      <c r="V60" s="6">
        <f t="shared" si="7"/>
        <v>21009.1</v>
      </c>
      <c r="W60" s="6">
        <f>V60/U60*100</f>
        <v>1.8033562231759657</v>
      </c>
      <c r="X60" s="2"/>
    </row>
    <row r="61" spans="1:24" ht="38.25" outlineLevel="4" x14ac:dyDescent="0.25">
      <c r="A61" s="4" t="s">
        <v>11</v>
      </c>
      <c r="B61" s="5" t="s">
        <v>1</v>
      </c>
      <c r="C61" s="11" t="s">
        <v>57</v>
      </c>
      <c r="D61" s="11" t="s">
        <v>55</v>
      </c>
      <c r="E61" s="5">
        <v>5041181730</v>
      </c>
      <c r="F61" s="5" t="s">
        <v>12</v>
      </c>
      <c r="G61" s="5" t="s">
        <v>2</v>
      </c>
      <c r="H61" s="5"/>
      <c r="I61" s="5"/>
      <c r="J61" s="5"/>
      <c r="K61" s="5"/>
      <c r="L61" s="5"/>
      <c r="M61" s="5"/>
      <c r="N61" s="6">
        <f>N62</f>
        <v>1165000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 t="shared" si="7"/>
        <v>1165000</v>
      </c>
      <c r="V61" s="6">
        <f t="shared" si="7"/>
        <v>21009.1</v>
      </c>
      <c r="W61" s="6">
        <f t="shared" si="7"/>
        <v>1.8033562231759657</v>
      </c>
      <c r="X61" s="2"/>
    </row>
    <row r="62" spans="1:24" ht="51" outlineLevel="5" x14ac:dyDescent="0.25">
      <c r="A62" s="4" t="s">
        <v>13</v>
      </c>
      <c r="B62" s="5" t="s">
        <v>1</v>
      </c>
      <c r="C62" s="11" t="s">
        <v>57</v>
      </c>
      <c r="D62" s="11" t="s">
        <v>55</v>
      </c>
      <c r="E62" s="5">
        <v>5041181730</v>
      </c>
      <c r="F62" s="5" t="s">
        <v>14</v>
      </c>
      <c r="G62" s="5" t="s">
        <v>2</v>
      </c>
      <c r="H62" s="5"/>
      <c r="I62" s="5"/>
      <c r="J62" s="5"/>
      <c r="K62" s="5"/>
      <c r="L62" s="5"/>
      <c r="M62" s="5"/>
      <c r="N62" s="6">
        <v>1165000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1165000</v>
      </c>
      <c r="V62" s="6">
        <v>21009.1</v>
      </c>
      <c r="W62" s="6">
        <f>V62/U62*100</f>
        <v>1.8033562231759657</v>
      </c>
      <c r="X62" s="2"/>
    </row>
    <row r="63" spans="1:24" ht="51" outlineLevel="5" x14ac:dyDescent="0.25">
      <c r="A63" s="4" t="s">
        <v>73</v>
      </c>
      <c r="B63" s="11" t="s">
        <v>1</v>
      </c>
      <c r="C63" s="11" t="s">
        <v>57</v>
      </c>
      <c r="D63" s="11" t="s">
        <v>55</v>
      </c>
      <c r="E63" s="5" t="s">
        <v>74</v>
      </c>
      <c r="F63" s="5"/>
      <c r="G63" s="5"/>
      <c r="H63" s="5"/>
      <c r="I63" s="5"/>
      <c r="J63" s="5"/>
      <c r="K63" s="5"/>
      <c r="L63" s="5"/>
      <c r="M63" s="5"/>
      <c r="N63" s="6">
        <f>N64</f>
        <v>662612.44999999995</v>
      </c>
      <c r="O63" s="7"/>
      <c r="P63" s="7"/>
      <c r="Q63" s="7"/>
      <c r="R63" s="7"/>
      <c r="S63" s="7"/>
      <c r="T63" s="7"/>
      <c r="U63" s="6">
        <f>U64</f>
        <v>662612.44999999995</v>
      </c>
      <c r="V63" s="6">
        <f>V64</f>
        <v>0</v>
      </c>
      <c r="W63" s="6"/>
      <c r="X63" s="2"/>
    </row>
    <row r="64" spans="1:24" ht="38.25" outlineLevel="5" x14ac:dyDescent="0.25">
      <c r="A64" s="4" t="s">
        <v>11</v>
      </c>
      <c r="B64" s="11" t="s">
        <v>1</v>
      </c>
      <c r="C64" s="11" t="s">
        <v>57</v>
      </c>
      <c r="D64" s="11" t="s">
        <v>55</v>
      </c>
      <c r="E64" s="5" t="s">
        <v>74</v>
      </c>
      <c r="F64" s="5">
        <v>200</v>
      </c>
      <c r="G64" s="5"/>
      <c r="H64" s="5"/>
      <c r="I64" s="5"/>
      <c r="J64" s="5"/>
      <c r="K64" s="5"/>
      <c r="L64" s="5"/>
      <c r="M64" s="5"/>
      <c r="N64" s="6">
        <f>N65</f>
        <v>662612.44999999995</v>
      </c>
      <c r="O64" s="7"/>
      <c r="P64" s="7"/>
      <c r="Q64" s="7"/>
      <c r="R64" s="7"/>
      <c r="S64" s="7"/>
      <c r="T64" s="7"/>
      <c r="U64" s="6">
        <f>U65</f>
        <v>662612.44999999995</v>
      </c>
      <c r="V64" s="6">
        <f>V65</f>
        <v>0</v>
      </c>
      <c r="W64" s="6"/>
      <c r="X64" s="2"/>
    </row>
    <row r="65" spans="1:24" ht="51" outlineLevel="5" x14ac:dyDescent="0.25">
      <c r="A65" s="4" t="s">
        <v>13</v>
      </c>
      <c r="B65" s="11" t="s">
        <v>1</v>
      </c>
      <c r="C65" s="11" t="s">
        <v>57</v>
      </c>
      <c r="D65" s="11" t="s">
        <v>55</v>
      </c>
      <c r="E65" s="5" t="s">
        <v>74</v>
      </c>
      <c r="F65" s="5">
        <v>240</v>
      </c>
      <c r="G65" s="5"/>
      <c r="H65" s="5"/>
      <c r="I65" s="5"/>
      <c r="J65" s="5"/>
      <c r="K65" s="5"/>
      <c r="L65" s="5"/>
      <c r="M65" s="5"/>
      <c r="N65" s="6">
        <v>662612.44999999995</v>
      </c>
      <c r="O65" s="7"/>
      <c r="P65" s="7"/>
      <c r="Q65" s="7"/>
      <c r="R65" s="7"/>
      <c r="S65" s="7"/>
      <c r="T65" s="7"/>
      <c r="U65" s="6">
        <v>662612.44999999995</v>
      </c>
      <c r="V65" s="6">
        <v>0</v>
      </c>
      <c r="W65" s="6"/>
      <c r="X65" s="2"/>
    </row>
    <row r="66" spans="1:24" hidden="1" outlineLevel="5" x14ac:dyDescent="0.25">
      <c r="A66" s="4"/>
      <c r="B66" s="5"/>
      <c r="C66" s="11"/>
      <c r="D66" s="11"/>
      <c r="E66" s="5"/>
      <c r="F66" s="5"/>
      <c r="G66" s="5"/>
      <c r="H66" s="5"/>
      <c r="I66" s="5"/>
      <c r="J66" s="5"/>
      <c r="K66" s="5"/>
      <c r="L66" s="5"/>
      <c r="M66" s="5"/>
      <c r="N66" s="6"/>
      <c r="O66" s="7"/>
      <c r="P66" s="7"/>
      <c r="Q66" s="7"/>
      <c r="R66" s="7"/>
      <c r="S66" s="7"/>
      <c r="T66" s="7"/>
      <c r="U66" s="6"/>
      <c r="V66" s="6"/>
      <c r="W66" s="6"/>
      <c r="X66" s="2"/>
    </row>
    <row r="67" spans="1:24" outlineLevel="1" collapsed="1" x14ac:dyDescent="0.25">
      <c r="A67" s="4" t="s">
        <v>37</v>
      </c>
      <c r="B67" s="5" t="s">
        <v>1</v>
      </c>
      <c r="C67" s="11" t="s">
        <v>56</v>
      </c>
      <c r="D67" s="11"/>
      <c r="E67" s="5"/>
      <c r="F67" s="5"/>
      <c r="G67" s="5" t="s">
        <v>2</v>
      </c>
      <c r="H67" s="5"/>
      <c r="I67" s="5"/>
      <c r="J67" s="5"/>
      <c r="K67" s="5"/>
      <c r="L67" s="5"/>
      <c r="M67" s="5"/>
      <c r="N67" s="6">
        <f>N68</f>
        <v>231318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f t="shared" ref="U67:W69" si="8">U68</f>
        <v>231318</v>
      </c>
      <c r="V67" s="6">
        <f>V68</f>
        <v>57186.09</v>
      </c>
      <c r="W67" s="6">
        <f>V67/U67*100</f>
        <v>24.721850439654499</v>
      </c>
      <c r="X67" s="2"/>
    </row>
    <row r="68" spans="1:24" outlineLevel="2" x14ac:dyDescent="0.25">
      <c r="A68" s="4" t="s">
        <v>38</v>
      </c>
      <c r="B68" s="5" t="s">
        <v>1</v>
      </c>
      <c r="C68" s="11" t="s">
        <v>56</v>
      </c>
      <c r="D68" s="11" t="s">
        <v>50</v>
      </c>
      <c r="E68" s="5"/>
      <c r="F68" s="5"/>
      <c r="G68" s="5" t="s">
        <v>2</v>
      </c>
      <c r="H68" s="5"/>
      <c r="I68" s="5"/>
      <c r="J68" s="5"/>
      <c r="K68" s="5"/>
      <c r="L68" s="5"/>
      <c r="M68" s="5"/>
      <c r="N68" s="6">
        <f>N69</f>
        <v>231318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 t="shared" si="8"/>
        <v>231318</v>
      </c>
      <c r="V68" s="6">
        <f>V69</f>
        <v>57186.09</v>
      </c>
      <c r="W68" s="6">
        <f t="shared" si="8"/>
        <v>24.721850439654499</v>
      </c>
      <c r="X68" s="2"/>
    </row>
    <row r="69" spans="1:24" ht="25.5" outlineLevel="3" x14ac:dyDescent="0.25">
      <c r="A69" s="4" t="s">
        <v>39</v>
      </c>
      <c r="B69" s="5" t="s">
        <v>1</v>
      </c>
      <c r="C69" s="11" t="s">
        <v>56</v>
      </c>
      <c r="D69" s="11" t="s">
        <v>50</v>
      </c>
      <c r="E69" s="5">
        <v>5041182450</v>
      </c>
      <c r="F69" s="5"/>
      <c r="G69" s="5" t="s">
        <v>2</v>
      </c>
      <c r="H69" s="5"/>
      <c r="I69" s="5"/>
      <c r="J69" s="5"/>
      <c r="K69" s="5"/>
      <c r="L69" s="5"/>
      <c r="M69" s="5"/>
      <c r="N69" s="6">
        <f>N70</f>
        <v>231318</v>
      </c>
      <c r="O69" s="7">
        <v>201322</v>
      </c>
      <c r="P69" s="7">
        <v>0</v>
      </c>
      <c r="Q69" s="7">
        <v>201322</v>
      </c>
      <c r="R69" s="7">
        <v>0</v>
      </c>
      <c r="S69" s="7">
        <v>201322</v>
      </c>
      <c r="T69" s="7">
        <v>0</v>
      </c>
      <c r="U69" s="6">
        <f t="shared" si="8"/>
        <v>231318</v>
      </c>
      <c r="V69" s="6">
        <f>V70</f>
        <v>57186.09</v>
      </c>
      <c r="W69" s="6">
        <f t="shared" si="8"/>
        <v>24.721850439654499</v>
      </c>
      <c r="X69" s="2"/>
    </row>
    <row r="70" spans="1:24" ht="25.5" outlineLevel="4" x14ac:dyDescent="0.25">
      <c r="A70" s="4" t="s">
        <v>40</v>
      </c>
      <c r="B70" s="5" t="s">
        <v>1</v>
      </c>
      <c r="C70" s="11" t="s">
        <v>56</v>
      </c>
      <c r="D70" s="11" t="s">
        <v>50</v>
      </c>
      <c r="E70" s="5">
        <v>5041182450</v>
      </c>
      <c r="F70" s="5" t="s">
        <v>41</v>
      </c>
      <c r="G70" s="5" t="s">
        <v>2</v>
      </c>
      <c r="H70" s="5"/>
      <c r="I70" s="5"/>
      <c r="J70" s="5"/>
      <c r="K70" s="5"/>
      <c r="L70" s="5"/>
      <c r="M70" s="5"/>
      <c r="N70" s="6">
        <f>N71</f>
        <v>231318</v>
      </c>
      <c r="O70" s="7">
        <v>201322</v>
      </c>
      <c r="P70" s="7">
        <v>0</v>
      </c>
      <c r="Q70" s="7">
        <v>201322</v>
      </c>
      <c r="R70" s="7">
        <v>0</v>
      </c>
      <c r="S70" s="7">
        <v>201322</v>
      </c>
      <c r="T70" s="7">
        <v>0</v>
      </c>
      <c r="U70" s="6">
        <f>U71</f>
        <v>231318</v>
      </c>
      <c r="V70" s="6">
        <f>V71</f>
        <v>57186.09</v>
      </c>
      <c r="W70" s="6">
        <f>V70/U70*100</f>
        <v>24.721850439654499</v>
      </c>
      <c r="X70" s="2"/>
    </row>
    <row r="71" spans="1:24" ht="25.5" outlineLevel="4" x14ac:dyDescent="0.25">
      <c r="A71" s="4" t="s">
        <v>67</v>
      </c>
      <c r="B71" s="5" t="s">
        <v>1</v>
      </c>
      <c r="C71" s="11" t="s">
        <v>56</v>
      </c>
      <c r="D71" s="11" t="s">
        <v>50</v>
      </c>
      <c r="E71" s="5">
        <v>5041182450</v>
      </c>
      <c r="F71" s="5">
        <v>310</v>
      </c>
      <c r="G71" s="5" t="s">
        <v>2</v>
      </c>
      <c r="H71" s="5"/>
      <c r="I71" s="5"/>
      <c r="J71" s="5"/>
      <c r="K71" s="5"/>
      <c r="L71" s="5"/>
      <c r="M71" s="5"/>
      <c r="N71" s="6">
        <v>231318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>
        <v>231318</v>
      </c>
      <c r="V71" s="6">
        <v>57186.09</v>
      </c>
      <c r="W71" s="6">
        <f>V71/U71*100</f>
        <v>24.721850439654499</v>
      </c>
      <c r="X71" s="2"/>
    </row>
    <row r="72" spans="1:24" outlineLevel="5" x14ac:dyDescent="0.25">
      <c r="A72" s="24" t="s">
        <v>61</v>
      </c>
      <c r="B72" s="25"/>
      <c r="C72" s="25"/>
      <c r="D72" s="25"/>
      <c r="E72" s="25"/>
      <c r="F72" s="26"/>
      <c r="G72" s="5" t="s">
        <v>2</v>
      </c>
      <c r="H72" s="5"/>
      <c r="I72" s="5"/>
      <c r="J72" s="5"/>
      <c r="K72" s="5"/>
      <c r="L72" s="5"/>
      <c r="M72" s="5"/>
      <c r="N72" s="6">
        <f>N10</f>
        <v>6004353.2000000002</v>
      </c>
      <c r="O72" s="7">
        <v>201322</v>
      </c>
      <c r="P72" s="7">
        <v>0</v>
      </c>
      <c r="Q72" s="7">
        <v>201322</v>
      </c>
      <c r="R72" s="7">
        <v>0</v>
      </c>
      <c r="S72" s="7">
        <v>201322</v>
      </c>
      <c r="T72" s="7">
        <v>0</v>
      </c>
      <c r="U72" s="6">
        <f>U10</f>
        <v>6004353.2000000002</v>
      </c>
      <c r="V72" s="6">
        <f>V10</f>
        <v>581344.84</v>
      </c>
      <c r="W72" s="6">
        <f>V72/U72*100</f>
        <v>9.6820560122945452</v>
      </c>
      <c r="X72" s="2"/>
    </row>
    <row r="73" spans="1:24" ht="12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5.2" customHeight="1" x14ac:dyDescent="0.25">
      <c r="A74" s="13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2"/>
    </row>
  </sheetData>
  <mergeCells count="9">
    <mergeCell ref="A74:W74"/>
    <mergeCell ref="A1:H1"/>
    <mergeCell ref="A2:W2"/>
    <mergeCell ref="A3:W3"/>
    <mergeCell ref="A4:W4"/>
    <mergeCell ref="U1:W1"/>
    <mergeCell ref="A6:W6"/>
    <mergeCell ref="A7:W7"/>
    <mergeCell ref="A72:F72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2024-05-07T12:26:28Z</cp:lastPrinted>
  <dcterms:created xsi:type="dcterms:W3CDTF">2020-11-09T08:02:12Z</dcterms:created>
  <dcterms:modified xsi:type="dcterms:W3CDTF">2024-05-07T12:26:37Z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