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30" windowWidth="9990" windowHeight="5670"/>
  </bookViews>
  <sheets>
    <sheet name="свод в разрезе посел 12-14" sheetId="10" r:id="rId1"/>
  </sheets>
  <definedNames>
    <definedName name="_xlnm.Print_Area" localSheetId="0">'свод в разрезе посел 12-14'!$A$1:$N$21</definedName>
  </definedNames>
  <calcPr calcId="145621"/>
</workbook>
</file>

<file path=xl/calcChain.xml><?xml version="1.0" encoding="utf-8"?>
<calcChain xmlns="http://schemas.openxmlformats.org/spreadsheetml/2006/main">
  <c r="C15" i="10" l="1"/>
  <c r="C16" i="10"/>
  <c r="C17" i="10"/>
  <c r="C18" i="10"/>
  <c r="C20" i="10"/>
  <c r="C19" i="10"/>
  <c r="D40" i="10"/>
  <c r="E40" i="10"/>
  <c r="F40" i="10"/>
  <c r="G40" i="10"/>
  <c r="H40" i="10"/>
  <c r="I40" i="10"/>
  <c r="J40" i="10"/>
  <c r="K40" i="10"/>
  <c r="C40" i="10"/>
  <c r="L13" i="10" l="1"/>
  <c r="I7" i="10"/>
  <c r="E10" i="10" l="1"/>
  <c r="N13" i="10" l="1"/>
  <c r="M13" i="10"/>
  <c r="K13" i="10"/>
  <c r="J13" i="10"/>
  <c r="I13" i="10"/>
  <c r="H13" i="10"/>
  <c r="G13" i="10"/>
  <c r="E13" i="10"/>
  <c r="F12" i="10"/>
  <c r="D12" i="10" s="1"/>
  <c r="F11" i="10"/>
  <c r="D11" i="10" s="1"/>
  <c r="N10" i="10"/>
  <c r="M10" i="10"/>
  <c r="L10" i="10"/>
  <c r="K10" i="10"/>
  <c r="J10" i="10"/>
  <c r="I10" i="10"/>
  <c r="H10" i="10"/>
  <c r="G10" i="10"/>
  <c r="F9" i="10"/>
  <c r="D9" i="10" s="1"/>
  <c r="F8" i="10"/>
  <c r="D8" i="10" s="1"/>
  <c r="D13" i="10" l="1"/>
  <c r="D10" i="10"/>
  <c r="F13" i="10"/>
  <c r="F10" i="10"/>
  <c r="E7" i="10" l="1"/>
  <c r="M7" i="10" l="1"/>
  <c r="K7" i="10"/>
  <c r="L7" i="10"/>
  <c r="N7" i="10"/>
  <c r="F6" i="10" l="1"/>
  <c r="D6" i="10" s="1"/>
  <c r="F5" i="10"/>
  <c r="D5" i="10" s="1"/>
  <c r="G7" i="10"/>
  <c r="J7" i="10"/>
  <c r="H7" i="10"/>
  <c r="D7" i="10" l="1"/>
  <c r="F7" i="10"/>
</calcChain>
</file>

<file path=xl/sharedStrings.xml><?xml version="1.0" encoding="utf-8"?>
<sst xmlns="http://schemas.openxmlformats.org/spreadsheetml/2006/main" count="34" uniqueCount="28">
  <si>
    <t>Район:                                Карачевский</t>
  </si>
  <si>
    <t>Городское</t>
  </si>
  <si>
    <t>Бошинское</t>
  </si>
  <si>
    <t>Вельяминовское</t>
  </si>
  <si>
    <t>Верхопольское</t>
  </si>
  <si>
    <t>Дроновское</t>
  </si>
  <si>
    <t>Мылинское</t>
  </si>
  <si>
    <t>Песоченское</t>
  </si>
  <si>
    <t>Ревенское</t>
  </si>
  <si>
    <t>Всего</t>
  </si>
  <si>
    <t>Безвозмездные поступления</t>
  </si>
  <si>
    <t>руб.</t>
  </si>
  <si>
    <t xml:space="preserve">Налоговые и неналоговые доходы </t>
  </si>
  <si>
    <t>Всего по поселениям</t>
  </si>
  <si>
    <t>муниципальный район</t>
  </si>
  <si>
    <t>консолидированный бюджет</t>
  </si>
  <si>
    <t>2020 год</t>
  </si>
  <si>
    <t>2021 год</t>
  </si>
  <si>
    <t xml:space="preserve">межбюдж село </t>
  </si>
  <si>
    <t>2022 год</t>
  </si>
  <si>
    <t>Свод доходов  на 2020-2022 годы</t>
  </si>
  <si>
    <t>мол. Семьи</t>
  </si>
  <si>
    <t xml:space="preserve">дотации </t>
  </si>
  <si>
    <t xml:space="preserve">субсидии </t>
  </si>
  <si>
    <t>субвенции</t>
  </si>
  <si>
    <t>кул-ра</t>
  </si>
  <si>
    <t>дотации пос</t>
  </si>
  <si>
    <t>воин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</si>
</sst>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Arial Cyr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4" fillId="0" borderId="0"/>
  </cellStyleXfs>
  <cellXfs count="65"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 applyBorder="1" applyAlignment="1"/>
    <xf numFmtId="4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Border="1" applyAlignment="1" applyProtection="1">
      <alignment vertical="top"/>
    </xf>
    <xf numFmtId="3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4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4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4" fillId="0" borderId="10" xfId="1" applyNumberFormat="1" applyFont="1" applyFill="1" applyBorder="1" applyAlignment="1" applyProtection="1">
      <alignment horizontal="center" vertical="center" wrapText="1"/>
      <protection locked="0"/>
    </xf>
    <xf numFmtId="4" fontId="7" fillId="2" borderId="13" xfId="1" applyNumberFormat="1" applyFont="1" applyFill="1" applyBorder="1" applyAlignment="1" applyProtection="1">
      <alignment horizontal="center" vertical="center" wrapText="1"/>
      <protection locked="0"/>
    </xf>
    <xf numFmtId="3" fontId="7" fillId="2" borderId="13" xfId="1" applyNumberFormat="1" applyFont="1" applyFill="1" applyBorder="1" applyAlignment="1" applyProtection="1">
      <alignment horizontal="center" vertical="center" wrapText="1"/>
      <protection locked="0"/>
    </xf>
    <xf numFmtId="3" fontId="7" fillId="2" borderId="14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/>
    </xf>
    <xf numFmtId="4" fontId="7" fillId="3" borderId="7" xfId="1" applyNumberFormat="1" applyFont="1" applyFill="1" applyBorder="1" applyAlignment="1" applyProtection="1">
      <alignment horizontal="center" vertical="center" wrapText="1"/>
      <protection locked="0"/>
    </xf>
    <xf numFmtId="3" fontId="7" fillId="3" borderId="7" xfId="1" applyNumberFormat="1" applyFont="1" applyFill="1" applyBorder="1" applyAlignment="1" applyProtection="1">
      <alignment horizontal="center" vertical="center" wrapText="1"/>
      <protection locked="0"/>
    </xf>
    <xf numFmtId="4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Fill="1" applyBorder="1" applyAlignment="1" applyProtection="1">
      <alignment vertical="top"/>
    </xf>
    <xf numFmtId="0" fontId="1" fillId="0" borderId="19" xfId="0" applyNumberFormat="1" applyFont="1" applyFill="1" applyBorder="1" applyAlignment="1" applyProtection="1">
      <alignment vertical="top"/>
    </xf>
    <xf numFmtId="4" fontId="1" fillId="0" borderId="20" xfId="0" applyNumberFormat="1" applyFont="1" applyFill="1" applyBorder="1" applyAlignment="1" applyProtection="1">
      <alignment vertical="top"/>
    </xf>
    <xf numFmtId="4" fontId="1" fillId="0" borderId="21" xfId="0" applyNumberFormat="1" applyFont="1" applyFill="1" applyBorder="1" applyAlignment="1" applyProtection="1">
      <alignment vertical="top"/>
    </xf>
    <xf numFmtId="0" fontId="1" fillId="0" borderId="22" xfId="0" applyNumberFormat="1" applyFont="1" applyFill="1" applyBorder="1" applyAlignment="1" applyProtection="1">
      <alignment vertical="top"/>
    </xf>
    <xf numFmtId="4" fontId="1" fillId="0" borderId="2" xfId="0" applyNumberFormat="1" applyFont="1" applyFill="1" applyBorder="1" applyAlignment="1" applyProtection="1">
      <alignment vertical="top"/>
    </xf>
    <xf numFmtId="0" fontId="1" fillId="0" borderId="2" xfId="0" applyNumberFormat="1" applyFont="1" applyFill="1" applyBorder="1" applyAlignment="1" applyProtection="1">
      <alignment vertical="top"/>
    </xf>
    <xf numFmtId="0" fontId="1" fillId="0" borderId="23" xfId="0" applyNumberFormat="1" applyFont="1" applyFill="1" applyBorder="1" applyAlignment="1" applyProtection="1">
      <alignment vertical="top"/>
    </xf>
    <xf numFmtId="0" fontId="1" fillId="0" borderId="24" xfId="0" applyNumberFormat="1" applyFont="1" applyFill="1" applyBorder="1" applyAlignment="1" applyProtection="1">
      <alignment vertical="top"/>
    </xf>
    <xf numFmtId="0" fontId="1" fillId="0" borderId="25" xfId="0" applyNumberFormat="1" applyFont="1" applyFill="1" applyBorder="1" applyAlignment="1" applyProtection="1">
      <alignment vertical="top"/>
    </xf>
    <xf numFmtId="4" fontId="1" fillId="0" borderId="19" xfId="0" applyNumberFormat="1" applyFont="1" applyFill="1" applyBorder="1" applyAlignment="1" applyProtection="1">
      <alignment vertical="top"/>
    </xf>
    <xf numFmtId="4" fontId="1" fillId="0" borderId="22" xfId="0" applyNumberFormat="1" applyFont="1" applyFill="1" applyBorder="1" applyAlignment="1" applyProtection="1">
      <alignment vertical="top"/>
    </xf>
    <xf numFmtId="4" fontId="1" fillId="0" borderId="23" xfId="0" applyNumberFormat="1" applyFont="1" applyFill="1" applyBorder="1" applyAlignment="1" applyProtection="1">
      <alignment vertical="top"/>
    </xf>
    <xf numFmtId="4" fontId="1" fillId="0" borderId="24" xfId="0" applyNumberFormat="1" applyFont="1" applyFill="1" applyBorder="1" applyAlignment="1" applyProtection="1">
      <alignment vertical="top"/>
    </xf>
    <xf numFmtId="4" fontId="1" fillId="0" borderId="25" xfId="0" applyNumberFormat="1" applyFont="1" applyFill="1" applyBorder="1" applyAlignment="1" applyProtection="1">
      <alignment vertical="top"/>
    </xf>
    <xf numFmtId="4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4" fontId="1" fillId="0" borderId="1" xfId="0" applyNumberFormat="1" applyFont="1" applyFill="1" applyBorder="1" applyAlignment="1" applyProtection="1">
      <alignment horizontal="center" vertical="top"/>
    </xf>
    <xf numFmtId="2" fontId="7" fillId="2" borderId="5" xfId="1" applyNumberFormat="1" applyFont="1" applyFill="1" applyBorder="1" applyAlignment="1">
      <alignment horizontal="center" vertical="center" wrapText="1"/>
    </xf>
    <xf numFmtId="2" fontId="9" fillId="2" borderId="6" xfId="1" applyNumberFormat="1" applyFont="1" applyFill="1" applyBorder="1" applyAlignment="1">
      <alignment horizontal="center" vertical="center" wrapText="1"/>
    </xf>
    <xf numFmtId="2" fontId="9" fillId="2" borderId="9" xfId="1" applyNumberFormat="1" applyFont="1" applyFill="1" applyBorder="1" applyAlignment="1">
      <alignment horizontal="center" vertical="center" wrapText="1"/>
    </xf>
    <xf numFmtId="2" fontId="9" fillId="2" borderId="2" xfId="1" applyNumberFormat="1" applyFont="1" applyFill="1" applyBorder="1" applyAlignment="1">
      <alignment horizontal="center" vertical="center" wrapText="1"/>
    </xf>
    <xf numFmtId="2" fontId="9" fillId="2" borderId="11" xfId="1" applyNumberFormat="1" applyFont="1" applyFill="1" applyBorder="1" applyAlignment="1">
      <alignment horizontal="center" vertical="center" wrapText="1"/>
    </xf>
    <xf numFmtId="2" fontId="9" fillId="2" borderId="12" xfId="1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top"/>
    </xf>
    <xf numFmtId="0" fontId="7" fillId="3" borderId="15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/>
    <xf numFmtId="2" fontId="7" fillId="2" borderId="6" xfId="1" applyNumberFormat="1" applyFont="1" applyFill="1" applyBorder="1" applyAlignment="1">
      <alignment horizontal="center" vertical="center" wrapText="1"/>
    </xf>
    <xf numFmtId="2" fontId="7" fillId="2" borderId="9" xfId="1" applyNumberFormat="1" applyFont="1" applyFill="1" applyBorder="1" applyAlignment="1">
      <alignment horizontal="center" vertical="center" wrapText="1"/>
    </xf>
    <xf numFmtId="2" fontId="7" fillId="2" borderId="2" xfId="1" applyNumberFormat="1" applyFont="1" applyFill="1" applyBorder="1" applyAlignment="1">
      <alignment horizontal="center" vertical="center" wrapText="1"/>
    </xf>
    <xf numFmtId="2" fontId="7" fillId="2" borderId="11" xfId="1" applyNumberFormat="1" applyFont="1" applyFill="1" applyBorder="1" applyAlignment="1">
      <alignment horizontal="center" vertical="center" wrapText="1"/>
    </xf>
    <xf numFmtId="2" fontId="7" fillId="2" borderId="12" xfId="1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top"/>
    </xf>
    <xf numFmtId="0" fontId="7" fillId="0" borderId="1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view="pageBreakPreview" zoomScale="90" zoomScaleNormal="100" zoomScaleSheetLayoutView="90" workbookViewId="0">
      <selection activeCell="D1" sqref="D1:D1048576"/>
    </sheetView>
  </sheetViews>
  <sheetFormatPr defaultRowHeight="12.75" x14ac:dyDescent="0.2"/>
  <cols>
    <col min="1" max="1" width="2.85546875" style="5" customWidth="1"/>
    <col min="2" max="2" width="2.5703125" style="5" customWidth="1"/>
    <col min="3" max="3" width="27.5703125" customWidth="1"/>
    <col min="4" max="4" width="16.28515625" hidden="1" customWidth="1"/>
    <col min="5" max="5" width="17.28515625" hidden="1" customWidth="1"/>
    <col min="6" max="6" width="15.140625" hidden="1" customWidth="1"/>
    <col min="7" max="7" width="15.28515625" hidden="1" customWidth="1"/>
    <col min="8" max="8" width="13.7109375" hidden="1" customWidth="1"/>
    <col min="9" max="9" width="14.7109375" hidden="1" customWidth="1"/>
    <col min="10" max="11" width="14.85546875" hidden="1" customWidth="1"/>
    <col min="12" max="12" width="11.85546875" hidden="1" customWidth="1"/>
    <col min="13" max="13" width="10.85546875" hidden="1" customWidth="1"/>
    <col min="14" max="14" width="32.42578125" customWidth="1"/>
  </cols>
  <sheetData>
    <row r="1" spans="1:15" ht="18" x14ac:dyDescent="0.2">
      <c r="F1" s="62" t="s">
        <v>20</v>
      </c>
      <c r="G1" s="62"/>
      <c r="H1" s="62"/>
      <c r="I1" s="62"/>
      <c r="J1" s="62"/>
      <c r="K1" s="62"/>
      <c r="L1" s="62"/>
    </row>
    <row r="2" spans="1:15" ht="43.5" customHeight="1" thickBot="1" x14ac:dyDescent="0.3">
      <c r="A2" s="3" t="s">
        <v>0</v>
      </c>
      <c r="B2" s="3"/>
      <c r="C2" s="2"/>
      <c r="D2" s="2"/>
      <c r="E2" s="2"/>
      <c r="F2" s="2"/>
      <c r="G2" s="2"/>
      <c r="H2" s="2"/>
      <c r="I2" s="1"/>
      <c r="J2" s="1"/>
      <c r="K2" s="2"/>
      <c r="L2" s="2"/>
      <c r="M2" s="14" t="s">
        <v>11</v>
      </c>
      <c r="N2" s="2"/>
    </row>
    <row r="3" spans="1:15" ht="15.75" customHeight="1" x14ac:dyDescent="0.2">
      <c r="A3" s="51"/>
      <c r="B3" s="52"/>
      <c r="C3" s="55"/>
      <c r="D3" s="63" t="s">
        <v>15</v>
      </c>
      <c r="E3" s="45" t="s">
        <v>14</v>
      </c>
      <c r="F3" s="45" t="s">
        <v>13</v>
      </c>
      <c r="G3" s="55" t="s">
        <v>1</v>
      </c>
      <c r="H3" s="55" t="s">
        <v>2</v>
      </c>
      <c r="I3" s="55" t="s">
        <v>3</v>
      </c>
      <c r="J3" s="55" t="s">
        <v>4</v>
      </c>
      <c r="K3" s="55" t="s">
        <v>5</v>
      </c>
      <c r="L3" s="47" t="s">
        <v>6</v>
      </c>
      <c r="M3" s="47" t="s">
        <v>7</v>
      </c>
      <c r="N3" s="49" t="s">
        <v>8</v>
      </c>
      <c r="O3" s="44"/>
    </row>
    <row r="4" spans="1:15" ht="15.75" customHeight="1" thickBot="1" x14ac:dyDescent="0.25">
      <c r="A4" s="53"/>
      <c r="B4" s="54"/>
      <c r="C4" s="56"/>
      <c r="D4" s="64"/>
      <c r="E4" s="46"/>
      <c r="F4" s="46"/>
      <c r="G4" s="56"/>
      <c r="H4" s="56"/>
      <c r="I4" s="56"/>
      <c r="J4" s="56"/>
      <c r="K4" s="56"/>
      <c r="L4" s="48"/>
      <c r="M4" s="48"/>
      <c r="N4" s="50"/>
      <c r="O4" s="44"/>
    </row>
    <row r="5" spans="1:15" ht="47.25" customHeight="1" x14ac:dyDescent="0.2">
      <c r="A5" s="38" t="s">
        <v>16</v>
      </c>
      <c r="B5" s="57"/>
      <c r="C5" s="7" t="s">
        <v>12</v>
      </c>
      <c r="D5" s="7">
        <f>SUM(E5:F5)</f>
        <v>261305400</v>
      </c>
      <c r="E5" s="15">
        <v>164994000</v>
      </c>
      <c r="F5" s="16">
        <f t="shared" ref="F5:F6" si="0">SUM(G5:N5)</f>
        <v>96311400</v>
      </c>
      <c r="G5" s="8">
        <v>81522200</v>
      </c>
      <c r="H5" s="8">
        <v>1338600</v>
      </c>
      <c r="I5" s="8">
        <v>1483800</v>
      </c>
      <c r="J5" s="8">
        <v>2636200</v>
      </c>
      <c r="K5" s="8">
        <v>1006100</v>
      </c>
      <c r="L5" s="8">
        <v>1693000</v>
      </c>
      <c r="M5" s="8">
        <v>511900</v>
      </c>
      <c r="N5" s="9">
        <v>6119600</v>
      </c>
    </row>
    <row r="6" spans="1:15" ht="33" customHeight="1" x14ac:dyDescent="0.2">
      <c r="A6" s="58"/>
      <c r="B6" s="59"/>
      <c r="C6" s="4" t="s">
        <v>10</v>
      </c>
      <c r="D6" s="4">
        <f>E6+F6-C15</f>
        <v>365227526.35000002</v>
      </c>
      <c r="E6" s="17">
        <v>314590494.68000001</v>
      </c>
      <c r="F6" s="17">
        <f t="shared" si="0"/>
        <v>63752179.509999998</v>
      </c>
      <c r="G6" s="33">
        <v>58553388.509999998</v>
      </c>
      <c r="H6" s="6">
        <v>1018454</v>
      </c>
      <c r="I6" s="6">
        <v>893407</v>
      </c>
      <c r="J6" s="6">
        <v>144879</v>
      </c>
      <c r="K6" s="6">
        <v>1045686</v>
      </c>
      <c r="L6" s="6">
        <v>682256</v>
      </c>
      <c r="M6" s="6">
        <v>1333230</v>
      </c>
      <c r="N6" s="10">
        <v>80879</v>
      </c>
    </row>
    <row r="7" spans="1:15" ht="27.75" customHeight="1" thickBot="1" x14ac:dyDescent="0.25">
      <c r="A7" s="60"/>
      <c r="B7" s="61"/>
      <c r="C7" s="11" t="s">
        <v>9</v>
      </c>
      <c r="D7" s="11">
        <f>SUM(D5:D6)</f>
        <v>626532926.35000002</v>
      </c>
      <c r="E7" s="11">
        <f>SUM(E5:E6)</f>
        <v>479584494.68000001</v>
      </c>
      <c r="F7" s="11">
        <f>F5+F6</f>
        <v>160063579.50999999</v>
      </c>
      <c r="G7" s="11">
        <f t="shared" ref="G7:N7" si="1">G5+G6</f>
        <v>140075588.50999999</v>
      </c>
      <c r="H7" s="12">
        <f t="shared" si="1"/>
        <v>2357054</v>
      </c>
      <c r="I7" s="12">
        <f t="shared" si="1"/>
        <v>2377207</v>
      </c>
      <c r="J7" s="12">
        <f t="shared" si="1"/>
        <v>2781079</v>
      </c>
      <c r="K7" s="12">
        <f t="shared" si="1"/>
        <v>2051786</v>
      </c>
      <c r="L7" s="12">
        <f t="shared" si="1"/>
        <v>2375256</v>
      </c>
      <c r="M7" s="12">
        <f t="shared" si="1"/>
        <v>1845130</v>
      </c>
      <c r="N7" s="13">
        <f t="shared" si="1"/>
        <v>6200479</v>
      </c>
    </row>
    <row r="8" spans="1:15" ht="47.25" customHeight="1" x14ac:dyDescent="0.2">
      <c r="A8" s="38" t="s">
        <v>17</v>
      </c>
      <c r="B8" s="39"/>
      <c r="C8" s="7" t="s">
        <v>12</v>
      </c>
      <c r="D8" s="7">
        <f>SUM(E8:F8)</f>
        <v>273971200</v>
      </c>
      <c r="E8" s="15">
        <v>174807200</v>
      </c>
      <c r="F8" s="16">
        <f t="shared" ref="F8:F9" si="2">SUM(G8:N8)</f>
        <v>99164000</v>
      </c>
      <c r="G8" s="8">
        <v>84096700</v>
      </c>
      <c r="H8" s="8">
        <v>1446700</v>
      </c>
      <c r="I8" s="8">
        <v>1572900</v>
      </c>
      <c r="J8" s="8">
        <v>2651800</v>
      </c>
      <c r="K8" s="8">
        <v>1030300</v>
      </c>
      <c r="L8" s="8">
        <v>1719700</v>
      </c>
      <c r="M8" s="8">
        <v>504900</v>
      </c>
      <c r="N8" s="9">
        <v>6141000</v>
      </c>
    </row>
    <row r="9" spans="1:15" ht="31.5" x14ac:dyDescent="0.2">
      <c r="A9" s="40"/>
      <c r="B9" s="41"/>
      <c r="C9" s="4" t="s">
        <v>10</v>
      </c>
      <c r="D9" s="4">
        <f>E9+F9-C19</f>
        <v>344131387.61000001</v>
      </c>
      <c r="E9" s="17">
        <v>302699028.25999999</v>
      </c>
      <c r="F9" s="17">
        <f t="shared" si="2"/>
        <v>54553611.189999998</v>
      </c>
      <c r="G9" s="33">
        <v>49519414.189999998</v>
      </c>
      <c r="H9" s="6">
        <v>896384</v>
      </c>
      <c r="I9" s="6">
        <v>853592</v>
      </c>
      <c r="J9" s="6">
        <v>145597</v>
      </c>
      <c r="K9" s="6">
        <v>1072398</v>
      </c>
      <c r="L9" s="6">
        <v>653568</v>
      </c>
      <c r="M9" s="6">
        <v>1331061</v>
      </c>
      <c r="N9" s="10">
        <v>81597</v>
      </c>
    </row>
    <row r="10" spans="1:15" ht="16.5" thickBot="1" x14ac:dyDescent="0.25">
      <c r="A10" s="42"/>
      <c r="B10" s="43"/>
      <c r="C10" s="11" t="s">
        <v>9</v>
      </c>
      <c r="D10" s="11">
        <f>SUM(D8:D9)</f>
        <v>618102587.61000001</v>
      </c>
      <c r="E10" s="11">
        <f>SUM(E8:E9)</f>
        <v>477506228.25999999</v>
      </c>
      <c r="F10" s="11">
        <f>F8+F9</f>
        <v>153717611.19</v>
      </c>
      <c r="G10" s="11">
        <f t="shared" ref="G10:N10" si="3">G8+G9</f>
        <v>133616114.19</v>
      </c>
      <c r="H10" s="12">
        <f t="shared" si="3"/>
        <v>2343084</v>
      </c>
      <c r="I10" s="12">
        <f t="shared" si="3"/>
        <v>2426492</v>
      </c>
      <c r="J10" s="12">
        <f t="shared" si="3"/>
        <v>2797397</v>
      </c>
      <c r="K10" s="12">
        <f t="shared" si="3"/>
        <v>2102698</v>
      </c>
      <c r="L10" s="12">
        <f t="shared" si="3"/>
        <v>2373268</v>
      </c>
      <c r="M10" s="12">
        <f t="shared" si="3"/>
        <v>1835961</v>
      </c>
      <c r="N10" s="13">
        <f t="shared" si="3"/>
        <v>6222597</v>
      </c>
    </row>
    <row r="11" spans="1:15" ht="47.25" x14ac:dyDescent="0.2">
      <c r="A11" s="38" t="s">
        <v>19</v>
      </c>
      <c r="B11" s="39"/>
      <c r="C11" s="7" t="s">
        <v>12</v>
      </c>
      <c r="D11" s="7">
        <f>E11+F11</f>
        <v>281625000</v>
      </c>
      <c r="E11" s="15">
        <v>181022000</v>
      </c>
      <c r="F11" s="16">
        <f t="shared" ref="F11:F12" si="4">SUM(G11:N11)</f>
        <v>100603000</v>
      </c>
      <c r="G11" s="8">
        <v>87272400</v>
      </c>
      <c r="H11" s="8">
        <v>1507900</v>
      </c>
      <c r="I11" s="8">
        <v>1655000</v>
      </c>
      <c r="J11" s="8">
        <v>2676600</v>
      </c>
      <c r="K11" s="8">
        <v>1052700</v>
      </c>
      <c r="L11" s="8">
        <v>1744400</v>
      </c>
      <c r="M11" s="8">
        <v>513900</v>
      </c>
      <c r="N11" s="9">
        <v>4180100</v>
      </c>
    </row>
    <row r="12" spans="1:15" ht="31.5" x14ac:dyDescent="0.2">
      <c r="A12" s="40"/>
      <c r="B12" s="41"/>
      <c r="C12" s="4" t="s">
        <v>10</v>
      </c>
      <c r="D12" s="4">
        <f>E12+F12-C20</f>
        <v>335129179</v>
      </c>
      <c r="E12" s="17">
        <v>314320551.20999998</v>
      </c>
      <c r="F12" s="17">
        <f t="shared" si="4"/>
        <v>31956678.629999999</v>
      </c>
      <c r="G12" s="33">
        <v>27013599.629999999</v>
      </c>
      <c r="H12" s="6">
        <v>802224</v>
      </c>
      <c r="I12" s="6">
        <v>792253</v>
      </c>
      <c r="J12" s="6">
        <v>154750</v>
      </c>
      <c r="K12" s="6">
        <v>1114322</v>
      </c>
      <c r="L12" s="6">
        <v>631266</v>
      </c>
      <c r="M12" s="6">
        <v>1363514</v>
      </c>
      <c r="N12" s="10">
        <v>84750</v>
      </c>
    </row>
    <row r="13" spans="1:15" ht="16.5" thickBot="1" x14ac:dyDescent="0.25">
      <c r="A13" s="42"/>
      <c r="B13" s="43"/>
      <c r="C13" s="11" t="s">
        <v>9</v>
      </c>
      <c r="D13" s="11">
        <f>SUM(D11:D12)</f>
        <v>616754179</v>
      </c>
      <c r="E13" s="11">
        <f>SUM(E11:E12)</f>
        <v>495342551.20999998</v>
      </c>
      <c r="F13" s="11">
        <f>F11+F12</f>
        <v>132559678.63</v>
      </c>
      <c r="G13" s="11">
        <f t="shared" ref="G13:N13" si="5">G11+G12</f>
        <v>114285999.63</v>
      </c>
      <c r="H13" s="12">
        <f t="shared" si="5"/>
        <v>2310124</v>
      </c>
      <c r="I13" s="12">
        <f t="shared" si="5"/>
        <v>2447253</v>
      </c>
      <c r="J13" s="12">
        <f t="shared" si="5"/>
        <v>2831350</v>
      </c>
      <c r="K13" s="12">
        <f t="shared" si="5"/>
        <v>2167022</v>
      </c>
      <c r="L13" s="12">
        <f t="shared" si="5"/>
        <v>2375666</v>
      </c>
      <c r="M13" s="12">
        <f t="shared" si="5"/>
        <v>1877414</v>
      </c>
      <c r="N13" s="13">
        <f t="shared" si="5"/>
        <v>4264850</v>
      </c>
    </row>
    <row r="15" spans="1:15" x14ac:dyDescent="0.2">
      <c r="C15" s="18">
        <f t="shared" ref="C15:C18" si="6">D15+F15+H15+J15+K15+L15</f>
        <v>13115147.84</v>
      </c>
      <c r="D15" s="18">
        <v>823326.84</v>
      </c>
      <c r="E15" s="34" t="s">
        <v>25</v>
      </c>
      <c r="F15" s="18">
        <v>8240150</v>
      </c>
      <c r="G15" s="34" t="s">
        <v>26</v>
      </c>
      <c r="H15" s="18">
        <v>1364000</v>
      </c>
      <c r="I15" s="18"/>
      <c r="J15" s="18">
        <v>2000000</v>
      </c>
      <c r="K15" s="18">
        <v>200</v>
      </c>
      <c r="L15" s="18">
        <v>687471</v>
      </c>
      <c r="M15" s="18"/>
      <c r="N15" s="18"/>
    </row>
    <row r="16" spans="1:15" hidden="1" x14ac:dyDescent="0.2">
      <c r="C16" s="18" t="e">
        <f t="shared" si="6"/>
        <v>#VALUE!</v>
      </c>
      <c r="D16" s="18">
        <v>14132968.800000001</v>
      </c>
      <c r="E16" s="18">
        <v>10278925.800000001</v>
      </c>
      <c r="F16" s="18">
        <v>1870750</v>
      </c>
      <c r="G16" s="18">
        <v>1309000</v>
      </c>
      <c r="H16" s="18">
        <v>200</v>
      </c>
      <c r="I16" s="18">
        <v>674093</v>
      </c>
      <c r="J16" s="18" t="s">
        <v>18</v>
      </c>
      <c r="K16" s="18"/>
      <c r="L16" s="18">
        <v>2731737</v>
      </c>
      <c r="M16" s="18"/>
      <c r="N16" s="18"/>
    </row>
    <row r="17" spans="3:14" hidden="1" x14ac:dyDescent="0.2">
      <c r="C17" s="18">
        <f t="shared" si="6"/>
        <v>14919399</v>
      </c>
      <c r="D17" s="18">
        <v>13048449</v>
      </c>
      <c r="E17" s="18">
        <v>9194406</v>
      </c>
      <c r="F17" s="18">
        <v>1870750</v>
      </c>
      <c r="G17" s="18">
        <v>1309000</v>
      </c>
      <c r="H17" s="18">
        <v>200</v>
      </c>
      <c r="I17" s="18">
        <v>674093</v>
      </c>
      <c r="J17" s="18"/>
      <c r="K17" s="18"/>
      <c r="L17" s="18"/>
      <c r="M17" s="18"/>
      <c r="N17" s="18"/>
    </row>
    <row r="18" spans="3:14" hidden="1" x14ac:dyDescent="0.2">
      <c r="C18" s="18">
        <f t="shared" si="6"/>
        <v>14919399</v>
      </c>
      <c r="D18" s="18">
        <v>13048449</v>
      </c>
      <c r="E18" s="18">
        <v>9194406</v>
      </c>
      <c r="F18" s="18">
        <v>1870750</v>
      </c>
      <c r="G18" s="18">
        <v>1309000</v>
      </c>
      <c r="H18" s="18">
        <v>200</v>
      </c>
      <c r="I18" s="18">
        <v>674093</v>
      </c>
      <c r="J18" s="18"/>
      <c r="K18" s="18"/>
      <c r="L18" s="18"/>
      <c r="M18" s="18"/>
      <c r="N18" s="18"/>
    </row>
    <row r="19" spans="3:14" x14ac:dyDescent="0.2">
      <c r="C19" s="18">
        <f>D19+F19+H19+J19+K19+L19</f>
        <v>13121251.84</v>
      </c>
      <c r="D19" s="18">
        <v>823326.84</v>
      </c>
      <c r="E19" s="18"/>
      <c r="F19" s="18">
        <v>8240150</v>
      </c>
      <c r="G19" s="18"/>
      <c r="H19" s="18">
        <v>1364000</v>
      </c>
      <c r="I19" s="18"/>
      <c r="J19" s="18">
        <v>2000000</v>
      </c>
      <c r="K19" s="18">
        <v>200</v>
      </c>
      <c r="L19" s="18">
        <v>693575</v>
      </c>
      <c r="M19" s="18"/>
      <c r="N19" s="18"/>
    </row>
    <row r="20" spans="3:14" x14ac:dyDescent="0.2">
      <c r="C20" s="18">
        <f>D20+F20+H20+J20+K20+L20</f>
        <v>11148050.84</v>
      </c>
      <c r="D20" s="18">
        <v>823326.84</v>
      </c>
      <c r="E20" s="18"/>
      <c r="F20" s="18">
        <v>8240150</v>
      </c>
      <c r="G20" s="18"/>
      <c r="H20" s="18">
        <v>1364000</v>
      </c>
      <c r="I20" s="18"/>
      <c r="J20" s="18">
        <v>0</v>
      </c>
      <c r="K20" s="18">
        <v>200</v>
      </c>
      <c r="L20" s="18">
        <v>720374</v>
      </c>
      <c r="M20" s="18"/>
      <c r="N20" s="18"/>
    </row>
    <row r="21" spans="3:14" x14ac:dyDescent="0.2">
      <c r="D21" s="35" t="s">
        <v>21</v>
      </c>
      <c r="E21" s="18"/>
      <c r="F21" s="18"/>
      <c r="G21" s="18"/>
      <c r="H21" s="18"/>
      <c r="I21" s="18"/>
      <c r="J21" s="18"/>
      <c r="K21" s="18"/>
      <c r="L21" s="18" t="s">
        <v>27</v>
      </c>
      <c r="M21" s="18"/>
      <c r="N21" s="18"/>
    </row>
    <row r="22" spans="3:14" x14ac:dyDescent="0.2"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3:14" x14ac:dyDescent="0.2"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3:14" x14ac:dyDescent="0.2">
      <c r="C24" s="36" t="s">
        <v>22</v>
      </c>
      <c r="D24" s="36"/>
      <c r="E24" s="36"/>
      <c r="F24" s="37" t="s">
        <v>23</v>
      </c>
      <c r="G24" s="37"/>
      <c r="H24" s="37"/>
      <c r="I24" s="37" t="s">
        <v>24</v>
      </c>
      <c r="J24" s="37"/>
      <c r="K24" s="37"/>
      <c r="L24" s="18"/>
      <c r="M24" s="18"/>
      <c r="N24" s="18"/>
    </row>
    <row r="25" spans="3:14" x14ac:dyDescent="0.2">
      <c r="C25" s="19"/>
      <c r="D25" s="20"/>
      <c r="E25" s="21"/>
      <c r="F25" s="28"/>
      <c r="G25" s="20"/>
      <c r="H25" s="21"/>
      <c r="I25" s="28"/>
      <c r="J25" s="20"/>
      <c r="K25" s="21"/>
      <c r="L25" s="18"/>
      <c r="M25" s="18"/>
      <c r="N25" s="18"/>
    </row>
    <row r="26" spans="3:14" x14ac:dyDescent="0.2">
      <c r="C26" s="22">
        <v>51895000</v>
      </c>
      <c r="D26" s="18">
        <v>51513000</v>
      </c>
      <c r="E26" s="23">
        <v>46714000</v>
      </c>
      <c r="F26" s="29"/>
      <c r="G26" s="18">
        <v>300000</v>
      </c>
      <c r="H26" s="23"/>
      <c r="I26" s="29"/>
      <c r="J26" s="18"/>
      <c r="K26" s="23"/>
      <c r="L26" s="18"/>
      <c r="M26" s="18"/>
      <c r="N26" s="18"/>
    </row>
    <row r="27" spans="3:14" x14ac:dyDescent="0.2">
      <c r="C27" s="22">
        <v>8038000</v>
      </c>
      <c r="D27" s="18"/>
      <c r="E27" s="23"/>
      <c r="F27" s="29">
        <v>500000</v>
      </c>
      <c r="G27" s="18">
        <v>500000</v>
      </c>
      <c r="H27" s="23">
        <v>884206</v>
      </c>
      <c r="I27" s="29">
        <v>1364000</v>
      </c>
      <c r="J27" s="18">
        <v>1364000</v>
      </c>
      <c r="K27" s="23">
        <v>1364000</v>
      </c>
      <c r="L27" s="18"/>
      <c r="M27" s="18"/>
      <c r="N27" s="18"/>
    </row>
    <row r="28" spans="3:14" x14ac:dyDescent="0.2">
      <c r="C28" s="22"/>
      <c r="D28" s="18"/>
      <c r="E28" s="23"/>
      <c r="F28" s="29">
        <v>973440</v>
      </c>
      <c r="G28" s="18">
        <v>973440</v>
      </c>
      <c r="H28" s="23">
        <v>973440</v>
      </c>
      <c r="I28" s="29">
        <v>78555.3</v>
      </c>
      <c r="J28" s="18">
        <v>86410.83</v>
      </c>
      <c r="K28" s="23">
        <v>96884.87</v>
      </c>
      <c r="L28" s="18"/>
      <c r="M28" s="18"/>
      <c r="N28" s="18"/>
    </row>
    <row r="29" spans="3:14" x14ac:dyDescent="0.2">
      <c r="C29" s="22"/>
      <c r="E29" s="24"/>
      <c r="F29" s="29">
        <v>2325000</v>
      </c>
      <c r="G29" s="18">
        <v>1581000</v>
      </c>
      <c r="H29" s="23"/>
      <c r="I29" s="29">
        <v>1518882</v>
      </c>
      <c r="J29" s="18">
        <v>1518882</v>
      </c>
      <c r="K29" s="23">
        <v>1518882</v>
      </c>
    </row>
    <row r="30" spans="3:14" x14ac:dyDescent="0.2">
      <c r="C30" s="22"/>
      <c r="E30" s="24"/>
      <c r="F30" s="29">
        <v>1710000</v>
      </c>
      <c r="G30" s="18"/>
      <c r="H30" s="23">
        <v>16002951.09</v>
      </c>
      <c r="I30" s="29">
        <v>687471</v>
      </c>
      <c r="J30" s="18">
        <v>693575</v>
      </c>
      <c r="K30" s="23">
        <v>720374</v>
      </c>
    </row>
    <row r="31" spans="3:14" x14ac:dyDescent="0.2">
      <c r="C31" s="22"/>
      <c r="E31" s="24"/>
      <c r="F31" s="29">
        <v>3012899.1</v>
      </c>
      <c r="G31" s="18">
        <v>3012899.1</v>
      </c>
      <c r="H31" s="23">
        <v>3012899.1</v>
      </c>
      <c r="I31" s="29">
        <v>68400</v>
      </c>
      <c r="J31" s="18">
        <v>68400</v>
      </c>
      <c r="K31" s="23">
        <v>68400</v>
      </c>
    </row>
    <row r="32" spans="3:14" x14ac:dyDescent="0.2">
      <c r="C32" s="22"/>
      <c r="E32" s="24"/>
      <c r="F32" s="29"/>
      <c r="G32" s="18"/>
      <c r="H32" s="23"/>
      <c r="I32" s="29">
        <v>207720224</v>
      </c>
      <c r="J32" s="29">
        <v>207720224</v>
      </c>
      <c r="K32" s="29">
        <v>207720224</v>
      </c>
    </row>
    <row r="33" spans="3:11" x14ac:dyDescent="0.2">
      <c r="C33" s="22"/>
      <c r="E33" s="24"/>
      <c r="F33" s="29"/>
      <c r="G33" s="18"/>
      <c r="H33" s="23"/>
      <c r="I33" s="29">
        <v>3244920</v>
      </c>
      <c r="J33" s="18">
        <v>3244920</v>
      </c>
      <c r="K33" s="23">
        <v>3244920</v>
      </c>
    </row>
    <row r="34" spans="3:11" x14ac:dyDescent="0.2">
      <c r="C34" s="22"/>
      <c r="E34" s="24"/>
      <c r="F34" s="29"/>
      <c r="G34" s="18"/>
      <c r="H34" s="23"/>
      <c r="I34" s="29">
        <v>126000</v>
      </c>
      <c r="J34" s="18">
        <v>132000</v>
      </c>
      <c r="K34" s="23">
        <v>132000</v>
      </c>
    </row>
    <row r="35" spans="3:11" x14ac:dyDescent="0.2">
      <c r="C35" s="22"/>
      <c r="E35" s="24"/>
      <c r="F35" s="29"/>
      <c r="G35" s="18"/>
      <c r="H35" s="23"/>
      <c r="I35" s="29">
        <v>14254000</v>
      </c>
      <c r="J35" s="18">
        <v>16268800</v>
      </c>
      <c r="K35" s="23">
        <v>18071600</v>
      </c>
    </row>
    <row r="36" spans="3:11" x14ac:dyDescent="0.2">
      <c r="C36" s="22"/>
      <c r="E36" s="24"/>
      <c r="F36" s="29"/>
      <c r="G36" s="18"/>
      <c r="H36" s="23"/>
      <c r="I36" s="29">
        <v>7025172</v>
      </c>
      <c r="J36" s="18">
        <v>4014384</v>
      </c>
      <c r="K36" s="23">
        <v>4014384</v>
      </c>
    </row>
    <row r="37" spans="3:11" x14ac:dyDescent="0.2">
      <c r="C37" s="22"/>
      <c r="E37" s="24"/>
      <c r="F37" s="29"/>
      <c r="G37" s="18"/>
      <c r="H37" s="23"/>
      <c r="I37" s="29">
        <v>317607.44</v>
      </c>
      <c r="J37" s="18">
        <v>311587.49</v>
      </c>
      <c r="K37" s="23">
        <v>318328.31</v>
      </c>
    </row>
    <row r="38" spans="3:11" x14ac:dyDescent="0.2">
      <c r="C38" s="22"/>
      <c r="E38" s="24"/>
      <c r="F38" s="29"/>
      <c r="G38" s="18"/>
      <c r="H38" s="23"/>
      <c r="I38" s="29">
        <v>325389</v>
      </c>
      <c r="J38" s="18">
        <v>325389</v>
      </c>
      <c r="K38" s="23">
        <v>325389</v>
      </c>
    </row>
    <row r="39" spans="3:11" x14ac:dyDescent="0.2">
      <c r="C39" s="25"/>
      <c r="D39" s="26"/>
      <c r="E39" s="27"/>
      <c r="F39" s="30"/>
      <c r="G39" s="31"/>
      <c r="H39" s="32"/>
      <c r="I39" s="30">
        <v>6640</v>
      </c>
      <c r="J39" s="31">
        <v>6640</v>
      </c>
      <c r="K39" s="32">
        <v>74192</v>
      </c>
    </row>
    <row r="40" spans="3:11" x14ac:dyDescent="0.2">
      <c r="C40" s="18">
        <f>SUM(C26:C39)</f>
        <v>59933000</v>
      </c>
      <c r="D40" s="18">
        <f t="shared" ref="D40:K40" si="7">SUM(D26:D39)</f>
        <v>51513000</v>
      </c>
      <c r="E40" s="18">
        <f t="shared" si="7"/>
        <v>46714000</v>
      </c>
      <c r="F40" s="18">
        <f t="shared" si="7"/>
        <v>8521339.0999999996</v>
      </c>
      <c r="G40" s="18">
        <f t="shared" si="7"/>
        <v>6367339.0999999996</v>
      </c>
      <c r="H40" s="18">
        <f t="shared" si="7"/>
        <v>20873496.190000001</v>
      </c>
      <c r="I40" s="18">
        <f t="shared" si="7"/>
        <v>236737260.74000001</v>
      </c>
      <c r="J40" s="18">
        <f t="shared" si="7"/>
        <v>235755212.32000002</v>
      </c>
      <c r="K40" s="18">
        <f t="shared" si="7"/>
        <v>237669578.18000001</v>
      </c>
    </row>
    <row r="41" spans="3:11" x14ac:dyDescent="0.2">
      <c r="F41" s="18"/>
      <c r="G41" s="18"/>
      <c r="H41" s="18"/>
      <c r="I41" s="18"/>
      <c r="J41" s="18"/>
      <c r="K41" s="18"/>
    </row>
    <row r="44" spans="3:11" x14ac:dyDescent="0.2">
      <c r="F44">
        <v>24999999.989999998</v>
      </c>
      <c r="G44">
        <v>24999999.989999998</v>
      </c>
      <c r="H44">
        <v>1735161.29</v>
      </c>
    </row>
    <row r="45" spans="3:11" x14ac:dyDescent="0.2">
      <c r="F45">
        <v>1530000</v>
      </c>
      <c r="G45">
        <v>0</v>
      </c>
      <c r="H45">
        <v>0</v>
      </c>
    </row>
    <row r="46" spans="3:11" x14ac:dyDescent="0.2">
      <c r="F46">
        <v>21150290</v>
      </c>
      <c r="G46">
        <v>14095986</v>
      </c>
      <c r="H46">
        <v>16524173</v>
      </c>
    </row>
    <row r="47" spans="3:11" x14ac:dyDescent="0.2">
      <c r="F47">
        <v>319446</v>
      </c>
    </row>
    <row r="48" spans="3:11" x14ac:dyDescent="0.2">
      <c r="F48">
        <v>159723</v>
      </c>
    </row>
    <row r="49" spans="6:8" x14ac:dyDescent="0.2">
      <c r="F49">
        <v>175695</v>
      </c>
    </row>
    <row r="50" spans="6:8" x14ac:dyDescent="0.2">
      <c r="F50">
        <v>8553452.5199999996</v>
      </c>
      <c r="G50">
        <v>8423228.1999999993</v>
      </c>
      <c r="H50">
        <v>8754065.3399999999</v>
      </c>
    </row>
  </sheetData>
  <mergeCells count="21">
    <mergeCell ref="A5:B7"/>
    <mergeCell ref="F1:L1"/>
    <mergeCell ref="F3:F4"/>
    <mergeCell ref="G3:G4"/>
    <mergeCell ref="H3:H4"/>
    <mergeCell ref="D3:D4"/>
    <mergeCell ref="O3:O4"/>
    <mergeCell ref="E3:E4"/>
    <mergeCell ref="M3:M4"/>
    <mergeCell ref="N3:N4"/>
    <mergeCell ref="A3:B4"/>
    <mergeCell ref="I3:I4"/>
    <mergeCell ref="J3:J4"/>
    <mergeCell ref="K3:K4"/>
    <mergeCell ref="L3:L4"/>
    <mergeCell ref="C3:C4"/>
    <mergeCell ref="C24:E24"/>
    <mergeCell ref="F24:H24"/>
    <mergeCell ref="I24:K24"/>
    <mergeCell ref="A8:B10"/>
    <mergeCell ref="A11:B13"/>
  </mergeCells>
  <phoneticPr fontId="2" type="noConversion"/>
  <pageMargins left="0" right="0" top="0.98425196850393704" bottom="0.39370078740157483" header="0.51181102362204722" footer="0.51181102362204722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в разрезе посел 12-14</vt:lpstr>
      <vt:lpstr>'свод в разрезе посел 12-14'!Область_печати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</cp:lastModifiedBy>
  <cp:lastPrinted>2019-11-06T13:36:57Z</cp:lastPrinted>
  <dcterms:created xsi:type="dcterms:W3CDTF">2006-02-15T06:50:27Z</dcterms:created>
  <dcterms:modified xsi:type="dcterms:W3CDTF">2019-11-08T07:13:15Z</dcterms:modified>
</cp:coreProperties>
</file>