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15180" windowHeight="8670" tabRatio="799"/>
  </bookViews>
  <sheets>
    <sheet name="Ревенское" sheetId="9" r:id="rId1"/>
  </sheets>
  <definedNames>
    <definedName name="_xlnm.Print_Area" localSheetId="0">Ревенское!$A$1:$I$78</definedName>
  </definedNames>
  <calcPr calcId="144525"/>
</workbook>
</file>

<file path=xl/calcChain.xml><?xml version="1.0" encoding="utf-8"?>
<calcChain xmlns="http://schemas.openxmlformats.org/spreadsheetml/2006/main">
  <c r="F73" i="9" l="1"/>
  <c r="I76" i="9" s="1"/>
  <c r="I71" i="9"/>
  <c r="G71" i="9"/>
  <c r="H70" i="9"/>
  <c r="H72" i="9" s="1"/>
  <c r="I69" i="9"/>
  <c r="G69" i="9"/>
  <c r="F68" i="9"/>
  <c r="H71" i="9" s="1"/>
  <c r="I67" i="9"/>
  <c r="H67" i="9"/>
  <c r="G67" i="9"/>
  <c r="F67" i="9"/>
  <c r="G55" i="9"/>
  <c r="H55" i="9" s="1"/>
  <c r="I55" i="9" s="1"/>
  <c r="F55" i="9"/>
  <c r="G54" i="9"/>
  <c r="H54" i="9" s="1"/>
  <c r="I54" i="9" s="1"/>
  <c r="F54" i="9"/>
  <c r="G53" i="9"/>
  <c r="H53" i="9" s="1"/>
  <c r="I53" i="9" s="1"/>
  <c r="F53" i="9"/>
  <c r="G52" i="9"/>
  <c r="H52" i="9" s="1"/>
  <c r="I52" i="9" s="1"/>
  <c r="F52" i="9"/>
  <c r="F51" i="9"/>
  <c r="G51" i="9" s="1"/>
  <c r="H51" i="9" s="1"/>
  <c r="I51" i="9" s="1"/>
  <c r="G50" i="9"/>
  <c r="H50" i="9" s="1"/>
  <c r="I50" i="9" s="1"/>
  <c r="F50" i="9"/>
  <c r="F49" i="9"/>
  <c r="G49" i="9" s="1"/>
  <c r="H49" i="9" s="1"/>
  <c r="I49" i="9" s="1"/>
  <c r="G48" i="9"/>
  <c r="H48" i="9" s="1"/>
  <c r="I48" i="9" s="1"/>
  <c r="F48" i="9"/>
  <c r="G47" i="9"/>
  <c r="H47" i="9" s="1"/>
  <c r="I47" i="9" s="1"/>
  <c r="F47" i="9"/>
  <c r="G46" i="9"/>
  <c r="H46" i="9" s="1"/>
  <c r="I46" i="9" s="1"/>
  <c r="F46" i="9"/>
  <c r="G45" i="9"/>
  <c r="H45" i="9" s="1"/>
  <c r="I45" i="9" s="1"/>
  <c r="F45" i="9"/>
  <c r="G44" i="9"/>
  <c r="H44" i="9" s="1"/>
  <c r="I44" i="9" s="1"/>
  <c r="F44" i="9"/>
  <c r="G43" i="9"/>
  <c r="H43" i="9" s="1"/>
  <c r="I43" i="9" s="1"/>
  <c r="F43" i="9"/>
  <c r="F42" i="9"/>
  <c r="G42" i="9" s="1"/>
  <c r="H42" i="9" s="1"/>
  <c r="I42" i="9" s="1"/>
  <c r="G41" i="9"/>
  <c r="H41" i="9" s="1"/>
  <c r="I41" i="9" s="1"/>
  <c r="F41" i="9"/>
  <c r="F40" i="9"/>
  <c r="G40" i="9" s="1"/>
  <c r="H40" i="9" s="1"/>
  <c r="I40" i="9" s="1"/>
  <c r="G39" i="9"/>
  <c r="H39" i="9" s="1"/>
  <c r="I39" i="9" s="1"/>
  <c r="F39" i="9"/>
  <c r="G38" i="9"/>
  <c r="H38" i="9" s="1"/>
  <c r="I38" i="9" s="1"/>
  <c r="F38" i="9"/>
  <c r="G37" i="9"/>
  <c r="H37" i="9" s="1"/>
  <c r="I37" i="9" s="1"/>
  <c r="F37" i="9"/>
  <c r="G36" i="9"/>
  <c r="H36" i="9" s="1"/>
  <c r="I36" i="9" s="1"/>
  <c r="F36" i="9"/>
  <c r="G35" i="9"/>
  <c r="H35" i="9" s="1"/>
  <c r="I35" i="9" s="1"/>
  <c r="F35" i="9"/>
  <c r="G34" i="9"/>
  <c r="H34" i="9" s="1"/>
  <c r="I34" i="9" s="1"/>
  <c r="F34" i="9"/>
  <c r="G33" i="9"/>
  <c r="H33" i="9" s="1"/>
  <c r="I33" i="9" s="1"/>
  <c r="F33" i="9"/>
  <c r="G32" i="9"/>
  <c r="H32" i="9" s="1"/>
  <c r="I32" i="9" s="1"/>
  <c r="F32" i="9"/>
  <c r="I27" i="9"/>
  <c r="G27" i="9"/>
  <c r="H26" i="9"/>
  <c r="I25" i="9"/>
  <c r="G25" i="9"/>
  <c r="F24" i="9"/>
  <c r="H27" i="9" s="1"/>
  <c r="I21" i="9"/>
  <c r="G21" i="9"/>
  <c r="H20" i="9"/>
  <c r="I19" i="9"/>
  <c r="G19" i="9"/>
  <c r="F18" i="9"/>
  <c r="H21" i="9" s="1"/>
  <c r="I15" i="9"/>
  <c r="G15" i="9"/>
  <c r="H14" i="9"/>
  <c r="I13" i="9"/>
  <c r="G13" i="9"/>
  <c r="F12" i="9"/>
  <c r="H15" i="9" s="1"/>
  <c r="I10" i="9"/>
  <c r="H10" i="9"/>
  <c r="G10" i="9"/>
  <c r="F10" i="9"/>
  <c r="I8" i="9"/>
  <c r="H8" i="9"/>
  <c r="G8" i="9"/>
  <c r="F8" i="9"/>
  <c r="H74" i="9" l="1"/>
  <c r="G75" i="9"/>
  <c r="I75" i="9"/>
  <c r="H76" i="9"/>
  <c r="H13" i="9"/>
  <c r="G14" i="9"/>
  <c r="I14" i="9"/>
  <c r="H19" i="9"/>
  <c r="G20" i="9"/>
  <c r="I20" i="9"/>
  <c r="H25" i="9"/>
  <c r="G26" i="9"/>
  <c r="I26" i="9"/>
  <c r="H69" i="9"/>
  <c r="G70" i="9"/>
  <c r="G72" i="9" s="1"/>
  <c r="I70" i="9"/>
  <c r="I72" i="9" s="1"/>
  <c r="G74" i="9"/>
  <c r="I74" i="9"/>
  <c r="H75" i="9"/>
  <c r="G76" i="9"/>
</calcChain>
</file>

<file path=xl/sharedStrings.xml><?xml version="1.0" encoding="utf-8"?>
<sst xmlns="http://schemas.openxmlformats.org/spreadsheetml/2006/main" count="202" uniqueCount="112">
  <si>
    <t>ОСНОВНЫЕ ПОКАЗАТЕЛИ</t>
  </si>
  <si>
    <t>ПОКАЗАТЕЛИ</t>
  </si>
  <si>
    <t>Прогноз</t>
  </si>
  <si>
    <t>1.</t>
  </si>
  <si>
    <t>человек</t>
  </si>
  <si>
    <t>2.</t>
  </si>
  <si>
    <t>Число родившихся</t>
  </si>
  <si>
    <t>Коэффициент рождаемости</t>
  </si>
  <si>
    <t>3.</t>
  </si>
  <si>
    <t>Число умерших</t>
  </si>
  <si>
    <t>Коэффициент смертности</t>
  </si>
  <si>
    <t>4.</t>
  </si>
  <si>
    <t>Численность экономически активного населения</t>
  </si>
  <si>
    <t>5.</t>
  </si>
  <si>
    <t>Фонд заработной платы</t>
  </si>
  <si>
    <t>тыс. руб.</t>
  </si>
  <si>
    <t>6.</t>
  </si>
  <si>
    <t>Численность индивидуальных предпринимателей и фермеров</t>
  </si>
  <si>
    <t>7.</t>
  </si>
  <si>
    <t>8.</t>
  </si>
  <si>
    <t>Среднемесячная номинальная начисленная заработная плата</t>
  </si>
  <si>
    <t>рублей</t>
  </si>
  <si>
    <t>9.</t>
  </si>
  <si>
    <t>Численность официально зарегистрированных безработных</t>
  </si>
  <si>
    <t>10.</t>
  </si>
  <si>
    <t>Уровень официально зарегистрированной безработицы</t>
  </si>
  <si>
    <t>%</t>
  </si>
  <si>
    <t>тонн</t>
  </si>
  <si>
    <t>сельхозорганизации</t>
  </si>
  <si>
    <t>крестьянско-фермерские хозяйства</t>
  </si>
  <si>
    <t>население</t>
  </si>
  <si>
    <t>13.</t>
  </si>
  <si>
    <t>13.1.</t>
  </si>
  <si>
    <t>13.2.</t>
  </si>
  <si>
    <t>13.3.</t>
  </si>
  <si>
    <t>14.</t>
  </si>
  <si>
    <t>14.1.</t>
  </si>
  <si>
    <t>14.2.</t>
  </si>
  <si>
    <t>14.3.</t>
  </si>
  <si>
    <t>15.</t>
  </si>
  <si>
    <t>15.1.</t>
  </si>
  <si>
    <t>15.2.</t>
  </si>
  <si>
    <t>15.3.</t>
  </si>
  <si>
    <t>16.</t>
  </si>
  <si>
    <t>Производство зерна – всего, в т.ч.</t>
  </si>
  <si>
    <t>16.1.</t>
  </si>
  <si>
    <t>16.2.</t>
  </si>
  <si>
    <t>16.3.</t>
  </si>
  <si>
    <t>17.</t>
  </si>
  <si>
    <t>18.</t>
  </si>
  <si>
    <t>19.</t>
  </si>
  <si>
    <t>20.</t>
  </si>
  <si>
    <t>Индекс физического объема</t>
  </si>
  <si>
    <t xml:space="preserve"> %</t>
  </si>
  <si>
    <t>21.</t>
  </si>
  <si>
    <t>тыс.руб.</t>
  </si>
  <si>
    <t>23.</t>
  </si>
  <si>
    <t>Прибыль прибыльных организаций</t>
  </si>
  <si>
    <t>5.1.</t>
  </si>
  <si>
    <t>5.2.</t>
  </si>
  <si>
    <t>8.1.</t>
  </si>
  <si>
    <t>8.2.</t>
  </si>
  <si>
    <t>В том числе за счет средств
бюджетов всех уровней</t>
  </si>
  <si>
    <t>17.1.</t>
  </si>
  <si>
    <t>17.2.</t>
  </si>
  <si>
    <t>17.3.</t>
  </si>
  <si>
    <t>19.1.</t>
  </si>
  <si>
    <t>22.</t>
  </si>
  <si>
    <t>22.1.</t>
  </si>
  <si>
    <t>24.</t>
  </si>
  <si>
    <t>12.</t>
  </si>
  <si>
    <t>12.1.</t>
  </si>
  <si>
    <t>12.2.</t>
  </si>
  <si>
    <t>12.3.</t>
  </si>
  <si>
    <t>тыс. шт.</t>
  </si>
  <si>
    <t xml:space="preserve">Общая площадь жилищного фонда
</t>
  </si>
  <si>
    <t>20.1.</t>
  </si>
  <si>
    <t>в том числе ветхого аварийного жилищного фонда</t>
  </si>
  <si>
    <t>23.1.</t>
  </si>
  <si>
    <t>25.</t>
  </si>
  <si>
    <t>№ п/п</t>
  </si>
  <si>
    <t>Единицы измерения</t>
  </si>
  <si>
    <t>Численность постоянного населения (среднегодовая)</t>
  </si>
  <si>
    <t>Среднесписочная численность работников предприятий и организаций</t>
  </si>
  <si>
    <t>11.</t>
  </si>
  <si>
    <t>11.1.</t>
  </si>
  <si>
    <t>Объем отгруженных товаров собственного пр-ва, выполненных работ и услуг собственными силами по всем видам экономической деятельности</t>
  </si>
  <si>
    <t>крестьянско-фермерские хоз-ва</t>
  </si>
  <si>
    <t xml:space="preserve">Ввод в эксплуатацию жилых домов, построенных за счет всех источников финансирования
</t>
  </si>
  <si>
    <t xml:space="preserve">Объем инвестиций (в основной капитал) за счет всех источников финансирования
</t>
  </si>
  <si>
    <t xml:space="preserve">Общая площадь жилых помещений, приходящаяся на 1 жителя (на конец года)
</t>
  </si>
  <si>
    <t>Оборот розничной торговли в ценах соответствующих лет</t>
  </si>
  <si>
    <t xml:space="preserve">Индекс физического объема (в % к предыдущему году в сопоставимых ценах)
</t>
  </si>
  <si>
    <t>на 1000 чел. насел.</t>
  </si>
  <si>
    <t xml:space="preserve">кв. м. общей площади
</t>
  </si>
  <si>
    <t>тыс. кв. м.</t>
  </si>
  <si>
    <t xml:space="preserve">к предыд. году
</t>
  </si>
  <si>
    <t>кв. м. общей площади</t>
  </si>
  <si>
    <t>в том числе обрабатывающие производства</t>
  </si>
  <si>
    <t>Объем платных услуг населению</t>
  </si>
  <si>
    <t xml:space="preserve">Производство яиц – всего, в т.ч. </t>
  </si>
  <si>
    <t>Производство мяса – всего, в т.ч.</t>
  </si>
  <si>
    <t>Производство молока – всего, в т.ч.</t>
  </si>
  <si>
    <t>Производство овощей – всего, в т.ч</t>
  </si>
  <si>
    <t>Производство картофеля – всего, в т.ч.</t>
  </si>
  <si>
    <t>Прибыль ( убыток) – сальдо</t>
  </si>
  <si>
    <t>ПРОГНОЗА СОЦИАЛЬНО-ЭКОНОМИЧЕСКОГО РАЗВИТИЯ РЕВЕНСКОГО СЕЛЬСКОГО ПОСЕЛЕНИЯ</t>
  </si>
  <si>
    <t xml:space="preserve"> 5.3.</t>
  </si>
  <si>
    <t xml:space="preserve"> 8.3.</t>
  </si>
  <si>
    <t>1 вариант-консервативный</t>
  </si>
  <si>
    <t>2 вариант-базовый</t>
  </si>
  <si>
    <t>3 вариант-целевой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</si>
</sst>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_)"/>
  </numFmts>
  <fonts count="9" x14ac:knownFonts="1">
    <font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Courier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/>
  </cellStyleXfs>
  <cellXfs count="58">
    <xf numFmtId="0" fontId="0" fillId="0" borderId="0" xfId="0"/>
    <xf numFmtId="0" fontId="2" fillId="0" borderId="0" xfId="0" applyFont="1"/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164" fontId="2" fillId="0" borderId="2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16" fontId="1" fillId="0" borderId="2" xfId="0" applyNumberFormat="1" applyFont="1" applyBorder="1" applyAlignment="1">
      <alignment horizontal="center" vertical="top" wrapText="1"/>
    </xf>
    <xf numFmtId="1" fontId="2" fillId="0" borderId="2" xfId="0" applyNumberFormat="1" applyFont="1" applyBorder="1" applyAlignment="1">
      <alignment horizontal="center" vertical="top" wrapText="1"/>
    </xf>
    <xf numFmtId="3" fontId="2" fillId="0" borderId="2" xfId="0" applyNumberFormat="1" applyFont="1" applyBorder="1" applyAlignment="1">
      <alignment horizontal="center" vertical="top" wrapText="1"/>
    </xf>
    <xf numFmtId="1" fontId="2" fillId="2" borderId="2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center" vertical="top" wrapText="1"/>
    </xf>
    <xf numFmtId="164" fontId="2" fillId="0" borderId="0" xfId="0" applyNumberFormat="1" applyFont="1"/>
    <xf numFmtId="0" fontId="1" fillId="0" borderId="7" xfId="0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center" vertical="top" wrapText="1"/>
    </xf>
    <xf numFmtId="164" fontId="2" fillId="2" borderId="6" xfId="0" applyNumberFormat="1" applyFont="1" applyFill="1" applyBorder="1" applyAlignment="1">
      <alignment horizontal="center" vertical="top" wrapText="1"/>
    </xf>
    <xf numFmtId="164" fontId="2" fillId="0" borderId="6" xfId="0" applyNumberFormat="1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left" vertical="top" wrapText="1"/>
    </xf>
    <xf numFmtId="164" fontId="2" fillId="0" borderId="9" xfId="0" applyNumberFormat="1" applyFont="1" applyFill="1" applyBorder="1" applyAlignment="1">
      <alignment horizontal="center" vertical="top" wrapText="1"/>
    </xf>
    <xf numFmtId="164" fontId="2" fillId="2" borderId="9" xfId="0" applyNumberFormat="1" applyFont="1" applyFill="1" applyBorder="1" applyAlignment="1">
      <alignment horizontal="center" vertical="top" wrapText="1"/>
    </xf>
    <xf numFmtId="164" fontId="2" fillId="0" borderId="9" xfId="0" applyNumberFormat="1" applyFont="1" applyBorder="1" applyAlignment="1">
      <alignment horizontal="center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165" fontId="4" fillId="0" borderId="10" xfId="1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164" fontId="2" fillId="0" borderId="15" xfId="0" applyNumberFormat="1" applyFont="1" applyFill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center" wrapText="1"/>
    </xf>
    <xf numFmtId="164" fontId="2" fillId="0" borderId="14" xfId="0" applyNumberFormat="1" applyFont="1" applyFill="1" applyBorder="1" applyAlignment="1">
      <alignment horizontal="center" vertical="top" wrapText="1"/>
    </xf>
    <xf numFmtId="165" fontId="2" fillId="0" borderId="0" xfId="0" applyNumberFormat="1" applyFont="1"/>
    <xf numFmtId="1" fontId="5" fillId="0" borderId="2" xfId="0" applyNumberFormat="1" applyFont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5" fillId="0" borderId="0" xfId="0" applyFont="1"/>
    <xf numFmtId="3" fontId="5" fillId="0" borderId="2" xfId="0" applyNumberFormat="1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top" wrapText="1"/>
    </xf>
    <xf numFmtId="164" fontId="5" fillId="0" borderId="0" xfId="0" applyNumberFormat="1" applyFont="1"/>
    <xf numFmtId="164" fontId="2" fillId="0" borderId="7" xfId="0" applyNumberFormat="1" applyFont="1" applyBorder="1" applyAlignment="1">
      <alignment horizontal="center" vertical="top" wrapText="1"/>
    </xf>
    <xf numFmtId="0" fontId="5" fillId="0" borderId="0" xfId="0" applyFont="1" applyBorder="1"/>
    <xf numFmtId="0" fontId="2" fillId="0" borderId="0" xfId="0" applyFont="1" applyBorder="1"/>
    <xf numFmtId="165" fontId="6" fillId="2" borderId="0" xfId="1" applyNumberFormat="1" applyFont="1" applyFill="1" applyBorder="1" applyAlignment="1">
      <alignment horizontal="center" vertical="center"/>
    </xf>
    <xf numFmtId="165" fontId="7" fillId="2" borderId="0" xfId="1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right"/>
    </xf>
    <xf numFmtId="164" fontId="5" fillId="2" borderId="2" xfId="0" applyNumberFormat="1" applyFont="1" applyFill="1" applyBorder="1" applyAlignment="1">
      <alignment horizontal="center" vertical="top" wrapText="1"/>
    </xf>
    <xf numFmtId="164" fontId="5" fillId="2" borderId="9" xfId="0" applyNumberFormat="1" applyFont="1" applyFill="1" applyBorder="1" applyAlignment="1">
      <alignment horizontal="center" vertical="top" wrapText="1"/>
    </xf>
    <xf numFmtId="164" fontId="5" fillId="0" borderId="9" xfId="0" applyNumberFormat="1" applyFont="1" applyBorder="1" applyAlignment="1">
      <alignment horizontal="center" vertical="top" wrapText="1"/>
    </xf>
    <xf numFmtId="164" fontId="5" fillId="2" borderId="6" xfId="0" applyNumberFormat="1" applyFont="1" applyFill="1" applyBorder="1" applyAlignment="1">
      <alignment horizontal="center" vertical="top" wrapText="1"/>
    </xf>
    <xf numFmtId="164" fontId="5" fillId="0" borderId="6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2">
    <cellStyle name="Обычный" xfId="0" builtinId="0"/>
    <cellStyle name="Обычный 25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7"/>
  <sheetViews>
    <sheetView tabSelected="1" zoomScale="70" zoomScaleNormal="70" workbookViewId="0">
      <selection activeCell="F11" sqref="F11"/>
    </sheetView>
  </sheetViews>
  <sheetFormatPr defaultColWidth="9.140625" defaultRowHeight="12.75" x14ac:dyDescent="0.2"/>
  <cols>
    <col min="1" max="1" width="7.140625" style="1" customWidth="1"/>
    <col min="2" max="2" width="43.85546875" style="1" customWidth="1"/>
    <col min="3" max="3" width="13.28515625" style="1" customWidth="1"/>
    <col min="4" max="4" width="10.140625" style="1" customWidth="1"/>
    <col min="5" max="5" width="9.85546875" style="1" customWidth="1"/>
    <col min="6" max="6" width="10" style="1" customWidth="1"/>
    <col min="7" max="7" width="9.85546875" style="1" customWidth="1"/>
    <col min="8" max="8" width="10" style="1" customWidth="1"/>
    <col min="9" max="9" width="10.140625" style="1" customWidth="1"/>
    <col min="10" max="16384" width="9.140625" style="1"/>
  </cols>
  <sheetData>
    <row r="1" spans="1:13" x14ac:dyDescent="0.2">
      <c r="A1" s="47" t="s">
        <v>0</v>
      </c>
      <c r="B1" s="47"/>
      <c r="C1" s="47"/>
      <c r="D1" s="47"/>
      <c r="E1" s="47"/>
      <c r="F1" s="47"/>
      <c r="G1" s="47"/>
      <c r="H1" s="47"/>
      <c r="I1" s="47"/>
    </row>
    <row r="2" spans="1:13" x14ac:dyDescent="0.2">
      <c r="A2" s="47" t="s">
        <v>106</v>
      </c>
      <c r="B2" s="47"/>
      <c r="C2" s="47"/>
      <c r="D2" s="47"/>
      <c r="E2" s="47"/>
      <c r="F2" s="47"/>
      <c r="G2" s="47"/>
      <c r="H2" s="47"/>
      <c r="I2" s="47"/>
    </row>
    <row r="3" spans="1:13" ht="13.5" thickBot="1" x14ac:dyDescent="0.25"/>
    <row r="4" spans="1:13" ht="15.75" customHeight="1" x14ac:dyDescent="0.2">
      <c r="A4" s="48" t="s">
        <v>80</v>
      </c>
      <c r="B4" s="48" t="s">
        <v>1</v>
      </c>
      <c r="C4" s="48" t="s">
        <v>81</v>
      </c>
      <c r="D4" s="51">
        <v>2017</v>
      </c>
      <c r="E4" s="51">
        <v>2018</v>
      </c>
      <c r="F4" s="53">
        <v>2019</v>
      </c>
      <c r="G4" s="55" t="s">
        <v>2</v>
      </c>
      <c r="H4" s="56"/>
      <c r="I4" s="57"/>
    </row>
    <row r="5" spans="1:13" ht="16.5" customHeight="1" x14ac:dyDescent="0.2">
      <c r="A5" s="49"/>
      <c r="B5" s="49"/>
      <c r="C5" s="50"/>
      <c r="D5" s="52"/>
      <c r="E5" s="52"/>
      <c r="F5" s="54"/>
      <c r="G5" s="27">
        <v>2020</v>
      </c>
      <c r="H5" s="24">
        <v>2021</v>
      </c>
      <c r="I5" s="25">
        <v>2022</v>
      </c>
    </row>
    <row r="6" spans="1:13" ht="27" customHeight="1" x14ac:dyDescent="0.2">
      <c r="A6" s="2" t="s">
        <v>3</v>
      </c>
      <c r="B6" s="3" t="s">
        <v>82</v>
      </c>
      <c r="C6" s="2" t="s">
        <v>4</v>
      </c>
      <c r="D6" s="9">
        <v>830</v>
      </c>
      <c r="E6" s="7">
        <v>809</v>
      </c>
      <c r="F6" s="7">
        <v>770</v>
      </c>
      <c r="G6" s="7">
        <v>770</v>
      </c>
      <c r="H6" s="7">
        <v>770</v>
      </c>
      <c r="I6" s="7">
        <v>770</v>
      </c>
    </row>
    <row r="7" spans="1:13" x14ac:dyDescent="0.2">
      <c r="A7" s="2" t="s">
        <v>5</v>
      </c>
      <c r="B7" s="3" t="s">
        <v>6</v>
      </c>
      <c r="C7" s="2" t="s">
        <v>4</v>
      </c>
      <c r="D7" s="7">
        <v>5</v>
      </c>
      <c r="E7" s="7">
        <v>5</v>
      </c>
      <c r="F7" s="30">
        <v>5</v>
      </c>
      <c r="G7" s="30">
        <v>5</v>
      </c>
      <c r="H7" s="30">
        <v>5</v>
      </c>
      <c r="I7" s="30">
        <v>5</v>
      </c>
      <c r="J7" s="31"/>
      <c r="K7" s="32"/>
      <c r="L7" s="32"/>
      <c r="M7" s="32"/>
    </row>
    <row r="8" spans="1:13" ht="25.5" x14ac:dyDescent="0.2">
      <c r="A8" s="2"/>
      <c r="B8" s="3" t="s">
        <v>7</v>
      </c>
      <c r="C8" s="2" t="s">
        <v>93</v>
      </c>
      <c r="D8" s="4">
        <v>6.2</v>
      </c>
      <c r="E8" s="4">
        <v>6.2</v>
      </c>
      <c r="F8" s="4">
        <f t="shared" ref="F8:I8" si="0">F7/F6*1000</f>
        <v>6.4935064935064943</v>
      </c>
      <c r="G8" s="4">
        <f t="shared" si="0"/>
        <v>6.4935064935064943</v>
      </c>
      <c r="H8" s="4">
        <f t="shared" si="0"/>
        <v>6.4935064935064943</v>
      </c>
      <c r="I8" s="4">
        <f t="shared" si="0"/>
        <v>6.4935064935064943</v>
      </c>
      <c r="J8" s="32"/>
      <c r="K8" s="32"/>
      <c r="L8" s="32"/>
      <c r="M8" s="32"/>
    </row>
    <row r="9" spans="1:13" x14ac:dyDescent="0.2">
      <c r="A9" s="2" t="s">
        <v>8</v>
      </c>
      <c r="B9" s="3" t="s">
        <v>9</v>
      </c>
      <c r="C9" s="2" t="s">
        <v>4</v>
      </c>
      <c r="D9" s="8">
        <v>10</v>
      </c>
      <c r="E9" s="8">
        <v>10</v>
      </c>
      <c r="F9" s="33">
        <v>21</v>
      </c>
      <c r="G9" s="33">
        <v>10</v>
      </c>
      <c r="H9" s="33">
        <v>10</v>
      </c>
      <c r="I9" s="33">
        <v>10</v>
      </c>
      <c r="J9" s="32"/>
      <c r="K9" s="32"/>
      <c r="L9" s="32"/>
      <c r="M9" s="32"/>
    </row>
    <row r="10" spans="1:13" ht="25.5" x14ac:dyDescent="0.2">
      <c r="A10" s="2"/>
      <c r="B10" s="3" t="s">
        <v>10</v>
      </c>
      <c r="C10" s="2" t="s">
        <v>93</v>
      </c>
      <c r="D10" s="4">
        <v>11.9</v>
      </c>
      <c r="E10" s="4">
        <v>11.9</v>
      </c>
      <c r="F10" s="4">
        <f t="shared" ref="F10:I10" si="1">F9/F6*1000</f>
        <v>27.27272727272727</v>
      </c>
      <c r="G10" s="4">
        <f t="shared" si="1"/>
        <v>12.987012987012989</v>
      </c>
      <c r="H10" s="4">
        <f t="shared" si="1"/>
        <v>12.987012987012989</v>
      </c>
      <c r="I10" s="4">
        <f t="shared" si="1"/>
        <v>12.987012987012989</v>
      </c>
      <c r="J10" s="32"/>
      <c r="K10" s="32"/>
      <c r="L10" s="32"/>
      <c r="M10" s="32"/>
    </row>
    <row r="11" spans="1:13" ht="25.5" x14ac:dyDescent="0.2">
      <c r="A11" s="2" t="s">
        <v>11</v>
      </c>
      <c r="B11" s="3" t="s">
        <v>12</v>
      </c>
      <c r="C11" s="2" t="s">
        <v>4</v>
      </c>
      <c r="D11" s="7">
        <v>410</v>
      </c>
      <c r="E11" s="7">
        <v>410</v>
      </c>
      <c r="F11" s="7">
        <v>452</v>
      </c>
      <c r="G11" s="7">
        <v>452</v>
      </c>
      <c r="H11" s="7">
        <v>452</v>
      </c>
      <c r="I11" s="7">
        <v>465</v>
      </c>
      <c r="J11" s="32"/>
      <c r="K11" s="32"/>
      <c r="L11" s="32"/>
      <c r="M11" s="32"/>
    </row>
    <row r="12" spans="1:13" x14ac:dyDescent="0.2">
      <c r="A12" s="2" t="s">
        <v>13</v>
      </c>
      <c r="B12" s="3" t="s">
        <v>14</v>
      </c>
      <c r="C12" s="2" t="s">
        <v>15</v>
      </c>
      <c r="D12" s="4">
        <v>26476</v>
      </c>
      <c r="E12" s="4">
        <v>28144</v>
      </c>
      <c r="F12" s="4">
        <f>E12*J12/100</f>
        <v>29888.928000000004</v>
      </c>
      <c r="G12" s="4">
        <v>0</v>
      </c>
      <c r="H12" s="4">
        <v>0</v>
      </c>
      <c r="I12" s="4">
        <v>0</v>
      </c>
      <c r="J12" s="1">
        <v>106.2</v>
      </c>
    </row>
    <row r="13" spans="1:13" x14ac:dyDescent="0.2">
      <c r="A13" s="2" t="s">
        <v>58</v>
      </c>
      <c r="B13" s="3" t="s">
        <v>109</v>
      </c>
      <c r="C13" s="2" t="s">
        <v>15</v>
      </c>
      <c r="D13" s="4"/>
      <c r="E13" s="4"/>
      <c r="F13" s="4"/>
      <c r="G13" s="4">
        <f>F12*K13/100</f>
        <v>31383.374400000004</v>
      </c>
      <c r="H13" s="4">
        <f>F12*L13/100</f>
        <v>31562.707968000002</v>
      </c>
      <c r="I13" s="4">
        <f>F12*M13/100</f>
        <v>31771.930464000005</v>
      </c>
      <c r="K13" s="1">
        <v>105</v>
      </c>
      <c r="L13" s="1">
        <v>105.6</v>
      </c>
      <c r="M13" s="1">
        <v>106.3</v>
      </c>
    </row>
    <row r="14" spans="1:13" x14ac:dyDescent="0.2">
      <c r="A14" s="2" t="s">
        <v>59</v>
      </c>
      <c r="B14" s="3" t="s">
        <v>110</v>
      </c>
      <c r="C14" s="2" t="s">
        <v>15</v>
      </c>
      <c r="D14" s="4"/>
      <c r="E14" s="4"/>
      <c r="F14" s="4"/>
      <c r="G14" s="4">
        <f>F12*K14/100</f>
        <v>31652.374752000007</v>
      </c>
      <c r="H14" s="4">
        <f>F12*L14/100</f>
        <v>31981.152960000007</v>
      </c>
      <c r="I14" s="4">
        <f>F12*M14/100</f>
        <v>31981.152960000007</v>
      </c>
      <c r="K14" s="1">
        <v>105.9</v>
      </c>
      <c r="L14" s="1">
        <v>107</v>
      </c>
      <c r="M14" s="1">
        <v>107</v>
      </c>
    </row>
    <row r="15" spans="1:13" x14ac:dyDescent="0.2">
      <c r="A15" s="2" t="s">
        <v>107</v>
      </c>
      <c r="B15" s="3" t="s">
        <v>111</v>
      </c>
      <c r="C15" s="2" t="s">
        <v>15</v>
      </c>
      <c r="D15" s="4"/>
      <c r="E15" s="4"/>
      <c r="F15" s="4"/>
      <c r="G15" s="4">
        <f>F12*K15/100</f>
        <v>31652.374752000007</v>
      </c>
      <c r="H15" s="4">
        <f>F12*L15/100</f>
        <v>31981.152960000007</v>
      </c>
      <c r="I15" s="4">
        <f>F12*M15/100</f>
        <v>31981.152960000007</v>
      </c>
      <c r="K15" s="1">
        <v>105.9</v>
      </c>
      <c r="L15" s="1">
        <v>107</v>
      </c>
      <c r="M15" s="1">
        <v>107</v>
      </c>
    </row>
    <row r="16" spans="1:13" ht="27" customHeight="1" x14ac:dyDescent="0.2">
      <c r="A16" s="2" t="s">
        <v>16</v>
      </c>
      <c r="B16" s="3" t="s">
        <v>17</v>
      </c>
      <c r="C16" s="2" t="s">
        <v>4</v>
      </c>
      <c r="D16" s="7">
        <v>11</v>
      </c>
      <c r="E16" s="7">
        <v>11</v>
      </c>
      <c r="F16" s="30">
        <v>11</v>
      </c>
      <c r="G16" s="30">
        <v>11</v>
      </c>
      <c r="H16" s="30">
        <v>11</v>
      </c>
      <c r="I16" s="30">
        <v>11</v>
      </c>
    </row>
    <row r="17" spans="1:13" ht="25.5" x14ac:dyDescent="0.2">
      <c r="A17" s="2" t="s">
        <v>18</v>
      </c>
      <c r="B17" s="3" t="s">
        <v>83</v>
      </c>
      <c r="C17" s="2" t="s">
        <v>4</v>
      </c>
      <c r="D17" s="7">
        <v>92</v>
      </c>
      <c r="E17" s="7">
        <v>92</v>
      </c>
      <c r="F17" s="30">
        <v>92</v>
      </c>
      <c r="G17" s="30">
        <v>92</v>
      </c>
      <c r="H17" s="30">
        <v>92</v>
      </c>
      <c r="I17" s="30">
        <v>92</v>
      </c>
      <c r="J17" s="32"/>
      <c r="K17" s="32"/>
      <c r="L17" s="32"/>
      <c r="M17" s="32"/>
    </row>
    <row r="18" spans="1:13" ht="27" customHeight="1" x14ac:dyDescent="0.2">
      <c r="A18" s="2" t="s">
        <v>19</v>
      </c>
      <c r="B18" s="3" t="s">
        <v>20</v>
      </c>
      <c r="C18" s="2" t="s">
        <v>21</v>
      </c>
      <c r="D18" s="4">
        <v>23981.884057971012</v>
      </c>
      <c r="E18" s="4">
        <v>25492.753623188404</v>
      </c>
      <c r="F18" s="4">
        <f>E18*J18/100</f>
        <v>27047.811594202896</v>
      </c>
      <c r="G18" s="4">
        <v>0</v>
      </c>
      <c r="H18" s="4">
        <v>0</v>
      </c>
      <c r="I18" s="4">
        <v>0</v>
      </c>
      <c r="J18" s="1">
        <v>106.1</v>
      </c>
    </row>
    <row r="19" spans="1:13" ht="13.15" customHeight="1" x14ac:dyDescent="0.2">
      <c r="A19" s="2" t="s">
        <v>60</v>
      </c>
      <c r="B19" s="3" t="s">
        <v>109</v>
      </c>
      <c r="C19" s="2" t="s">
        <v>21</v>
      </c>
      <c r="D19" s="4"/>
      <c r="E19" s="4"/>
      <c r="F19" s="4"/>
      <c r="G19" s="4">
        <f>F18*K19/100</f>
        <v>28400.202173913043</v>
      </c>
      <c r="H19" s="4">
        <f>F18*L19/100</f>
        <v>28454.297797101448</v>
      </c>
      <c r="I19" s="4">
        <f>F18*M19/100</f>
        <v>28670.680289855067</v>
      </c>
      <c r="K19" s="1">
        <v>105</v>
      </c>
      <c r="L19" s="1">
        <v>105.2</v>
      </c>
      <c r="M19" s="1">
        <v>106</v>
      </c>
    </row>
    <row r="20" spans="1:13" ht="13.15" customHeight="1" x14ac:dyDescent="0.2">
      <c r="A20" s="2" t="s">
        <v>61</v>
      </c>
      <c r="B20" s="3" t="s">
        <v>110</v>
      </c>
      <c r="C20" s="2" t="s">
        <v>21</v>
      </c>
      <c r="D20" s="4"/>
      <c r="E20" s="4"/>
      <c r="F20" s="4"/>
      <c r="G20" s="4">
        <f>F18*K20/100</f>
        <v>28616.584666666662</v>
      </c>
      <c r="H20" s="4">
        <f>F18*L20/100</f>
        <v>28887.062782608693</v>
      </c>
      <c r="I20" s="4">
        <f>F18*M20/100</f>
        <v>28887.062782608693</v>
      </c>
      <c r="K20" s="1">
        <v>105.8</v>
      </c>
      <c r="L20" s="1">
        <v>106.8</v>
      </c>
      <c r="M20" s="1">
        <v>106.8</v>
      </c>
    </row>
    <row r="21" spans="1:13" ht="13.15" customHeight="1" x14ac:dyDescent="0.2">
      <c r="A21" s="2" t="s">
        <v>108</v>
      </c>
      <c r="B21" s="3" t="s">
        <v>111</v>
      </c>
      <c r="C21" s="2" t="s">
        <v>21</v>
      </c>
      <c r="D21" s="4"/>
      <c r="E21" s="4"/>
      <c r="F21" s="4"/>
      <c r="G21" s="4">
        <f>F18*K21/100</f>
        <v>28724.775913043479</v>
      </c>
      <c r="H21" s="4">
        <f>F18*L21/100</f>
        <v>28805.919347826086</v>
      </c>
      <c r="I21" s="4">
        <f>F18*M21/100</f>
        <v>28805.919347826086</v>
      </c>
      <c r="K21" s="1">
        <v>106.2</v>
      </c>
      <c r="L21" s="1">
        <v>106.5</v>
      </c>
      <c r="M21" s="1">
        <v>106.5</v>
      </c>
    </row>
    <row r="22" spans="1:13" ht="27" customHeight="1" x14ac:dyDescent="0.2">
      <c r="A22" s="2" t="s">
        <v>22</v>
      </c>
      <c r="B22" s="3" t="s">
        <v>23</v>
      </c>
      <c r="C22" s="2" t="s">
        <v>4</v>
      </c>
      <c r="D22" s="7">
        <v>2</v>
      </c>
      <c r="E22" s="7">
        <v>2</v>
      </c>
      <c r="F22" s="7">
        <v>2</v>
      </c>
      <c r="G22" s="7">
        <v>2</v>
      </c>
      <c r="H22" s="7">
        <v>2</v>
      </c>
      <c r="I22" s="7">
        <v>3</v>
      </c>
      <c r="J22" s="32"/>
      <c r="K22" s="32"/>
      <c r="L22" s="32"/>
      <c r="M22" s="32"/>
    </row>
    <row r="23" spans="1:13" ht="27.75" customHeight="1" x14ac:dyDescent="0.2">
      <c r="A23" s="2" t="s">
        <v>24</v>
      </c>
      <c r="B23" s="3" t="s">
        <v>25</v>
      </c>
      <c r="C23" s="2" t="s">
        <v>26</v>
      </c>
      <c r="D23" s="11">
        <v>1</v>
      </c>
      <c r="E23" s="18">
        <v>0.7</v>
      </c>
      <c r="F23" s="18">
        <v>1</v>
      </c>
      <c r="G23" s="28">
        <v>1</v>
      </c>
      <c r="H23" s="16">
        <v>1</v>
      </c>
      <c r="I23" s="26">
        <v>1</v>
      </c>
      <c r="J23" s="32"/>
      <c r="K23" s="32"/>
      <c r="L23" s="32"/>
      <c r="M23" s="32"/>
    </row>
    <row r="24" spans="1:13" ht="51" customHeight="1" x14ac:dyDescent="0.2">
      <c r="A24" s="2" t="s">
        <v>84</v>
      </c>
      <c r="B24" s="3" t="s">
        <v>86</v>
      </c>
      <c r="C24" s="2" t="s">
        <v>15</v>
      </c>
      <c r="D24" s="4">
        <v>3000</v>
      </c>
      <c r="E24" s="4">
        <v>3000</v>
      </c>
      <c r="F24" s="4">
        <f>E24*J24/100</f>
        <v>3069</v>
      </c>
      <c r="G24" s="4">
        <v>0</v>
      </c>
      <c r="H24" s="4">
        <v>0</v>
      </c>
      <c r="I24" s="4">
        <v>0</v>
      </c>
      <c r="J24" s="12">
        <v>102.3</v>
      </c>
      <c r="K24" s="12"/>
      <c r="L24" s="12"/>
    </row>
    <row r="25" spans="1:13" ht="13.15" customHeight="1" x14ac:dyDescent="0.2">
      <c r="A25" s="2"/>
      <c r="B25" s="3" t="s">
        <v>109</v>
      </c>
      <c r="C25" s="13" t="s">
        <v>15</v>
      </c>
      <c r="D25" s="4"/>
      <c r="E25" s="4"/>
      <c r="F25" s="4"/>
      <c r="G25" s="4">
        <f>F24*K25/100</f>
        <v>3121.1729999999998</v>
      </c>
      <c r="H25" s="4">
        <f>F24*L25/100</f>
        <v>3124.2420000000002</v>
      </c>
      <c r="I25" s="4">
        <f>F24*M25/100</f>
        <v>3130.38</v>
      </c>
      <c r="J25" s="23"/>
      <c r="K25" s="23">
        <v>101.7</v>
      </c>
      <c r="L25" s="23">
        <v>101.8</v>
      </c>
      <c r="M25" s="1">
        <v>102</v>
      </c>
    </row>
    <row r="26" spans="1:13" ht="13.15" customHeight="1" x14ac:dyDescent="0.2">
      <c r="A26" s="2"/>
      <c r="B26" s="3" t="s">
        <v>110</v>
      </c>
      <c r="C26" s="13" t="s">
        <v>15</v>
      </c>
      <c r="D26" s="4"/>
      <c r="E26" s="4"/>
      <c r="F26" s="4"/>
      <c r="G26" s="4">
        <f>F24*K26/100</f>
        <v>3142.6560000000004</v>
      </c>
      <c r="H26" s="4">
        <f>F24*L26/100</f>
        <v>3148.7939999999999</v>
      </c>
      <c r="I26" s="4">
        <f>F24*M26/100</f>
        <v>3158.0010000000002</v>
      </c>
      <c r="J26" s="12"/>
      <c r="K26" s="12">
        <v>102.4</v>
      </c>
      <c r="L26" s="12">
        <v>102.6</v>
      </c>
      <c r="M26" s="1">
        <v>102.9</v>
      </c>
    </row>
    <row r="27" spans="1:13" ht="13.15" customHeight="1" thickBot="1" x14ac:dyDescent="0.25">
      <c r="A27" s="2"/>
      <c r="B27" s="17" t="s">
        <v>111</v>
      </c>
      <c r="C27" s="13" t="s">
        <v>15</v>
      </c>
      <c r="D27" s="4"/>
      <c r="E27" s="4"/>
      <c r="F27" s="4"/>
      <c r="G27" s="4">
        <f>F24*K27/100</f>
        <v>3142.6560000000004</v>
      </c>
      <c r="H27" s="4">
        <f>F24*L27/100</f>
        <v>3148.7939999999999</v>
      </c>
      <c r="I27" s="4">
        <f>F24*M27/100</f>
        <v>3158.0010000000002</v>
      </c>
      <c r="J27" s="12"/>
      <c r="K27" s="12">
        <v>102.4</v>
      </c>
      <c r="L27" s="12">
        <v>102.6</v>
      </c>
      <c r="M27" s="1">
        <v>102.9</v>
      </c>
    </row>
    <row r="28" spans="1:13" ht="13.5" customHeight="1" x14ac:dyDescent="0.2">
      <c r="A28" s="5" t="s">
        <v>85</v>
      </c>
      <c r="B28" s="3" t="s">
        <v>98</v>
      </c>
      <c r="C28" s="2" t="s">
        <v>15</v>
      </c>
      <c r="D28" s="4"/>
      <c r="E28" s="4"/>
      <c r="F28" s="4"/>
      <c r="G28" s="4">
        <v>0</v>
      </c>
      <c r="H28" s="4">
        <v>0</v>
      </c>
      <c r="I28" s="4">
        <v>0</v>
      </c>
      <c r="J28" s="12"/>
      <c r="K28" s="12"/>
      <c r="L28" s="12"/>
    </row>
    <row r="29" spans="1:13" ht="13.5" customHeight="1" x14ac:dyDescent="0.2">
      <c r="A29" s="5"/>
      <c r="B29" s="3"/>
      <c r="C29" s="2"/>
      <c r="D29" s="4"/>
      <c r="E29" s="4"/>
      <c r="F29" s="4"/>
      <c r="G29" s="4">
        <v>0</v>
      </c>
      <c r="H29" s="4"/>
      <c r="I29" s="4"/>
      <c r="J29" s="12"/>
      <c r="K29" s="12"/>
      <c r="L29" s="12"/>
    </row>
    <row r="30" spans="1:13" ht="13.5" customHeight="1" x14ac:dyDescent="0.2">
      <c r="A30" s="5"/>
      <c r="B30" s="3"/>
      <c r="C30" s="2"/>
      <c r="D30" s="4"/>
      <c r="E30" s="4"/>
      <c r="F30" s="34"/>
      <c r="G30" s="34"/>
      <c r="H30" s="34"/>
      <c r="I30" s="34"/>
      <c r="J30" s="35"/>
      <c r="K30" s="35"/>
      <c r="L30" s="35"/>
      <c r="M30" s="32"/>
    </row>
    <row r="31" spans="1:13" ht="13.5" customHeight="1" x14ac:dyDescent="0.2">
      <c r="A31" s="5"/>
      <c r="B31" s="3"/>
      <c r="C31" s="2"/>
      <c r="D31" s="4"/>
      <c r="E31" s="4"/>
      <c r="F31" s="4"/>
      <c r="G31" s="4"/>
      <c r="H31" s="4"/>
      <c r="I31" s="4"/>
      <c r="J31" s="12"/>
      <c r="K31" s="12"/>
      <c r="L31" s="12"/>
    </row>
    <row r="32" spans="1:13" x14ac:dyDescent="0.2">
      <c r="A32" s="2" t="s">
        <v>70</v>
      </c>
      <c r="B32" s="3" t="s">
        <v>100</v>
      </c>
      <c r="C32" s="2" t="s">
        <v>74</v>
      </c>
      <c r="D32" s="5">
        <v>200</v>
      </c>
      <c r="E32" s="5">
        <v>230</v>
      </c>
      <c r="F32" s="5">
        <f>J32*E32/100</f>
        <v>232.99</v>
      </c>
      <c r="G32" s="5">
        <f t="shared" ref="G32:I47" si="2">K32*F32/100</f>
        <v>236.48484999999999</v>
      </c>
      <c r="H32" s="5">
        <f t="shared" si="2"/>
        <v>240.74157729999999</v>
      </c>
      <c r="I32" s="5">
        <f t="shared" si="2"/>
        <v>245.31566726870003</v>
      </c>
      <c r="J32" s="12">
        <v>101.3</v>
      </c>
      <c r="K32" s="12">
        <v>101.5</v>
      </c>
      <c r="L32" s="12">
        <v>101.8</v>
      </c>
      <c r="M32" s="1">
        <v>101.9</v>
      </c>
    </row>
    <row r="33" spans="1:13" x14ac:dyDescent="0.2">
      <c r="A33" s="6" t="s">
        <v>71</v>
      </c>
      <c r="B33" s="3" t="s">
        <v>28</v>
      </c>
      <c r="C33" s="2" t="s">
        <v>74</v>
      </c>
      <c r="D33" s="4"/>
      <c r="E33" s="4"/>
      <c r="F33" s="5">
        <f t="shared" ref="F33:I55" si="3">J33*E33/100</f>
        <v>0</v>
      </c>
      <c r="G33" s="5">
        <f t="shared" si="2"/>
        <v>0</v>
      </c>
      <c r="H33" s="5">
        <f t="shared" si="2"/>
        <v>0</v>
      </c>
      <c r="I33" s="5">
        <f t="shared" si="2"/>
        <v>0</v>
      </c>
      <c r="J33" s="12">
        <v>101.3</v>
      </c>
      <c r="K33" s="12">
        <v>101.5</v>
      </c>
      <c r="L33" s="12">
        <v>101.8</v>
      </c>
      <c r="M33" s="1">
        <v>101.9</v>
      </c>
    </row>
    <row r="34" spans="1:13" ht="15" customHeight="1" x14ac:dyDescent="0.2">
      <c r="A34" s="6" t="s">
        <v>72</v>
      </c>
      <c r="B34" s="3" t="s">
        <v>29</v>
      </c>
      <c r="C34" s="2" t="s">
        <v>74</v>
      </c>
      <c r="D34" s="4"/>
      <c r="E34" s="4"/>
      <c r="F34" s="5">
        <f t="shared" si="3"/>
        <v>0</v>
      </c>
      <c r="G34" s="5">
        <f t="shared" si="2"/>
        <v>0</v>
      </c>
      <c r="H34" s="5">
        <f t="shared" si="2"/>
        <v>0</v>
      </c>
      <c r="I34" s="5">
        <f t="shared" si="2"/>
        <v>0</v>
      </c>
      <c r="J34" s="12">
        <v>101.3</v>
      </c>
      <c r="K34" s="12">
        <v>101.5</v>
      </c>
      <c r="L34" s="12">
        <v>101.8</v>
      </c>
      <c r="M34" s="1">
        <v>101.9</v>
      </c>
    </row>
    <row r="35" spans="1:13" x14ac:dyDescent="0.2">
      <c r="A35" s="6" t="s">
        <v>73</v>
      </c>
      <c r="B35" s="3" t="s">
        <v>30</v>
      </c>
      <c r="C35" s="2" t="s">
        <v>74</v>
      </c>
      <c r="D35" s="4">
        <v>200</v>
      </c>
      <c r="E35" s="4">
        <v>230</v>
      </c>
      <c r="F35" s="5">
        <f t="shared" si="3"/>
        <v>232.99</v>
      </c>
      <c r="G35" s="5">
        <f t="shared" si="2"/>
        <v>236.48484999999999</v>
      </c>
      <c r="H35" s="5">
        <f t="shared" si="2"/>
        <v>240.74157729999999</v>
      </c>
      <c r="I35" s="5">
        <f t="shared" si="2"/>
        <v>245.31566726870003</v>
      </c>
      <c r="J35" s="12">
        <v>101.3</v>
      </c>
      <c r="K35" s="12">
        <v>101.5</v>
      </c>
      <c r="L35" s="12">
        <v>101.8</v>
      </c>
      <c r="M35" s="1">
        <v>101.9</v>
      </c>
    </row>
    <row r="36" spans="1:13" x14ac:dyDescent="0.2">
      <c r="A36" s="2" t="s">
        <v>31</v>
      </c>
      <c r="B36" s="3" t="s">
        <v>101</v>
      </c>
      <c r="C36" s="2" t="s">
        <v>27</v>
      </c>
      <c r="D36" s="5">
        <v>60</v>
      </c>
      <c r="E36" s="5">
        <v>78</v>
      </c>
      <c r="F36" s="5">
        <f t="shared" si="3"/>
        <v>79.013999999999996</v>
      </c>
      <c r="G36" s="5">
        <f t="shared" si="2"/>
        <v>80.199209999999994</v>
      </c>
      <c r="H36" s="5">
        <f t="shared" si="2"/>
        <v>81.642795779999986</v>
      </c>
      <c r="I36" s="5">
        <f t="shared" si="2"/>
        <v>83.194008899819977</v>
      </c>
      <c r="J36" s="12">
        <v>101.3</v>
      </c>
      <c r="K36" s="12">
        <v>101.5</v>
      </c>
      <c r="L36" s="12">
        <v>101.8</v>
      </c>
      <c r="M36" s="1">
        <v>101.9</v>
      </c>
    </row>
    <row r="37" spans="1:13" x14ac:dyDescent="0.2">
      <c r="A37" s="6" t="s">
        <v>32</v>
      </c>
      <c r="B37" s="3" t="s">
        <v>28</v>
      </c>
      <c r="C37" s="2" t="s">
        <v>27</v>
      </c>
      <c r="D37" s="4"/>
      <c r="E37" s="4"/>
      <c r="F37" s="5">
        <f t="shared" si="3"/>
        <v>0</v>
      </c>
      <c r="G37" s="5">
        <f t="shared" si="2"/>
        <v>0</v>
      </c>
      <c r="H37" s="5">
        <f t="shared" si="2"/>
        <v>0</v>
      </c>
      <c r="I37" s="5">
        <f t="shared" si="2"/>
        <v>0</v>
      </c>
      <c r="J37" s="12">
        <v>101.3</v>
      </c>
      <c r="K37" s="12">
        <v>101.5</v>
      </c>
      <c r="L37" s="12">
        <v>101.8</v>
      </c>
      <c r="M37" s="1">
        <v>101.9</v>
      </c>
    </row>
    <row r="38" spans="1:13" ht="13.5" customHeight="1" x14ac:dyDescent="0.2">
      <c r="A38" s="6" t="s">
        <v>33</v>
      </c>
      <c r="B38" s="3" t="s">
        <v>29</v>
      </c>
      <c r="C38" s="2" t="s">
        <v>27</v>
      </c>
      <c r="D38" s="4"/>
      <c r="E38" s="4">
        <v>18</v>
      </c>
      <c r="F38" s="5">
        <f t="shared" si="3"/>
        <v>18.233999999999998</v>
      </c>
      <c r="G38" s="5">
        <f t="shared" si="2"/>
        <v>18.507509999999996</v>
      </c>
      <c r="H38" s="5">
        <f t="shared" si="2"/>
        <v>18.840645179999996</v>
      </c>
      <c r="I38" s="5">
        <f t="shared" si="2"/>
        <v>19.198617438419998</v>
      </c>
      <c r="J38" s="12">
        <v>101.3</v>
      </c>
      <c r="K38" s="12">
        <v>101.5</v>
      </c>
      <c r="L38" s="12">
        <v>101.8</v>
      </c>
      <c r="M38" s="1">
        <v>101.9</v>
      </c>
    </row>
    <row r="39" spans="1:13" x14ac:dyDescent="0.2">
      <c r="A39" s="6" t="s">
        <v>34</v>
      </c>
      <c r="B39" s="3" t="s">
        <v>30</v>
      </c>
      <c r="C39" s="2" t="s">
        <v>27</v>
      </c>
      <c r="D39" s="4">
        <v>60</v>
      </c>
      <c r="E39" s="4">
        <v>60</v>
      </c>
      <c r="F39" s="5">
        <f t="shared" si="3"/>
        <v>60.78</v>
      </c>
      <c r="G39" s="5">
        <f t="shared" si="2"/>
        <v>61.691699999999997</v>
      </c>
      <c r="H39" s="5">
        <f t="shared" si="2"/>
        <v>62.802150599999997</v>
      </c>
      <c r="I39" s="5">
        <f t="shared" si="2"/>
        <v>63.995391461400004</v>
      </c>
      <c r="J39" s="12">
        <v>101.3</v>
      </c>
      <c r="K39" s="12">
        <v>101.5</v>
      </c>
      <c r="L39" s="12">
        <v>101.8</v>
      </c>
      <c r="M39" s="1">
        <v>101.9</v>
      </c>
    </row>
    <row r="40" spans="1:13" ht="14.25" customHeight="1" x14ac:dyDescent="0.2">
      <c r="A40" s="2" t="s">
        <v>35</v>
      </c>
      <c r="B40" s="3" t="s">
        <v>102</v>
      </c>
      <c r="C40" s="2" t="s">
        <v>27</v>
      </c>
      <c r="D40" s="5">
        <v>300</v>
      </c>
      <c r="E40" s="5">
        <v>794</v>
      </c>
      <c r="F40" s="5">
        <f t="shared" si="3"/>
        <v>804.322</v>
      </c>
      <c r="G40" s="5">
        <f t="shared" si="2"/>
        <v>816.38683000000003</v>
      </c>
      <c r="H40" s="5">
        <f t="shared" si="2"/>
        <v>831.08179294000001</v>
      </c>
      <c r="I40" s="5">
        <f t="shared" si="2"/>
        <v>846.87234700586009</v>
      </c>
      <c r="J40" s="12">
        <v>101.3</v>
      </c>
      <c r="K40" s="12">
        <v>101.5</v>
      </c>
      <c r="L40" s="12">
        <v>101.8</v>
      </c>
      <c r="M40" s="1">
        <v>101.9</v>
      </c>
    </row>
    <row r="41" spans="1:13" x14ac:dyDescent="0.2">
      <c r="A41" s="6" t="s">
        <v>36</v>
      </c>
      <c r="B41" s="3" t="s">
        <v>28</v>
      </c>
      <c r="C41" s="2" t="s">
        <v>27</v>
      </c>
      <c r="D41" s="4"/>
      <c r="E41" s="4"/>
      <c r="F41" s="5">
        <f t="shared" si="3"/>
        <v>0</v>
      </c>
      <c r="G41" s="5">
        <f t="shared" si="2"/>
        <v>0</v>
      </c>
      <c r="H41" s="5">
        <f t="shared" si="2"/>
        <v>0</v>
      </c>
      <c r="I41" s="5">
        <f t="shared" si="2"/>
        <v>0</v>
      </c>
      <c r="J41" s="12">
        <v>101.3</v>
      </c>
      <c r="K41" s="12">
        <v>101.5</v>
      </c>
      <c r="L41" s="12">
        <v>101.8</v>
      </c>
      <c r="M41" s="1">
        <v>101.9</v>
      </c>
    </row>
    <row r="42" spans="1:13" ht="13.5" customHeight="1" x14ac:dyDescent="0.2">
      <c r="A42" s="6" t="s">
        <v>37</v>
      </c>
      <c r="B42" s="3" t="s">
        <v>29</v>
      </c>
      <c r="C42" s="2" t="s">
        <v>27</v>
      </c>
      <c r="D42" s="4"/>
      <c r="E42" s="4">
        <v>494</v>
      </c>
      <c r="F42" s="5">
        <f t="shared" si="3"/>
        <v>500.42199999999997</v>
      </c>
      <c r="G42" s="5">
        <f t="shared" si="2"/>
        <v>507.92832999999996</v>
      </c>
      <c r="H42" s="5">
        <f t="shared" si="2"/>
        <v>517.07103993999999</v>
      </c>
      <c r="I42" s="5">
        <f t="shared" si="2"/>
        <v>526.89538969886007</v>
      </c>
      <c r="J42" s="12">
        <v>101.3</v>
      </c>
      <c r="K42" s="12">
        <v>101.5</v>
      </c>
      <c r="L42" s="12">
        <v>101.8</v>
      </c>
      <c r="M42" s="1">
        <v>101.9</v>
      </c>
    </row>
    <row r="43" spans="1:13" x14ac:dyDescent="0.2">
      <c r="A43" s="6" t="s">
        <v>38</v>
      </c>
      <c r="B43" s="3" t="s">
        <v>30</v>
      </c>
      <c r="C43" s="2" t="s">
        <v>27</v>
      </c>
      <c r="D43" s="4">
        <v>300</v>
      </c>
      <c r="E43" s="4">
        <v>300</v>
      </c>
      <c r="F43" s="5">
        <f t="shared" si="3"/>
        <v>303.89999999999998</v>
      </c>
      <c r="G43" s="5">
        <f t="shared" si="2"/>
        <v>308.45849999999996</v>
      </c>
      <c r="H43" s="5">
        <f t="shared" si="2"/>
        <v>314.01075299999991</v>
      </c>
      <c r="I43" s="5">
        <f t="shared" si="2"/>
        <v>319.97695730699996</v>
      </c>
      <c r="J43" s="12">
        <v>101.3</v>
      </c>
      <c r="K43" s="12">
        <v>101.5</v>
      </c>
      <c r="L43" s="12">
        <v>101.8</v>
      </c>
      <c r="M43" s="1">
        <v>101.9</v>
      </c>
    </row>
    <row r="44" spans="1:13" ht="12.75" customHeight="1" x14ac:dyDescent="0.2">
      <c r="A44" s="2" t="s">
        <v>39</v>
      </c>
      <c r="B44" s="3" t="s">
        <v>103</v>
      </c>
      <c r="C44" s="2" t="s">
        <v>27</v>
      </c>
      <c r="D44" s="5">
        <v>100</v>
      </c>
      <c r="E44" s="5">
        <v>100</v>
      </c>
      <c r="F44" s="5">
        <f t="shared" si="3"/>
        <v>101.3</v>
      </c>
      <c r="G44" s="5">
        <f t="shared" si="2"/>
        <v>102.81949999999999</v>
      </c>
      <c r="H44" s="5">
        <f t="shared" si="2"/>
        <v>104.67025099999999</v>
      </c>
      <c r="I44" s="5">
        <f t="shared" si="2"/>
        <v>106.658985769</v>
      </c>
      <c r="J44" s="12">
        <v>101.3</v>
      </c>
      <c r="K44" s="12">
        <v>101.5</v>
      </c>
      <c r="L44" s="12">
        <v>101.8</v>
      </c>
      <c r="M44" s="1">
        <v>101.9</v>
      </c>
    </row>
    <row r="45" spans="1:13" x14ac:dyDescent="0.2">
      <c r="A45" s="6" t="s">
        <v>40</v>
      </c>
      <c r="B45" s="3" t="s">
        <v>28</v>
      </c>
      <c r="C45" s="2" t="s">
        <v>27</v>
      </c>
      <c r="D45" s="4"/>
      <c r="E45" s="4"/>
      <c r="F45" s="5">
        <f t="shared" si="3"/>
        <v>0</v>
      </c>
      <c r="G45" s="5">
        <f t="shared" si="2"/>
        <v>0</v>
      </c>
      <c r="H45" s="5">
        <f t="shared" si="2"/>
        <v>0</v>
      </c>
      <c r="I45" s="5">
        <f t="shared" si="2"/>
        <v>0</v>
      </c>
      <c r="J45" s="12">
        <v>101.3</v>
      </c>
      <c r="K45" s="12">
        <v>101.5</v>
      </c>
      <c r="L45" s="12">
        <v>101.8</v>
      </c>
      <c r="M45" s="1">
        <v>101.9</v>
      </c>
    </row>
    <row r="46" spans="1:13" ht="13.5" customHeight="1" x14ac:dyDescent="0.2">
      <c r="A46" s="6" t="s">
        <v>41</v>
      </c>
      <c r="B46" s="3" t="s">
        <v>29</v>
      </c>
      <c r="C46" s="2" t="s">
        <v>27</v>
      </c>
      <c r="D46" s="4"/>
      <c r="E46" s="4"/>
      <c r="F46" s="5">
        <f t="shared" si="3"/>
        <v>0</v>
      </c>
      <c r="G46" s="5">
        <f t="shared" si="2"/>
        <v>0</v>
      </c>
      <c r="H46" s="5">
        <f t="shared" si="2"/>
        <v>0</v>
      </c>
      <c r="I46" s="5">
        <f t="shared" si="2"/>
        <v>0</v>
      </c>
      <c r="J46" s="12">
        <v>101.3</v>
      </c>
      <c r="K46" s="12">
        <v>101.5</v>
      </c>
      <c r="L46" s="12">
        <v>101.8</v>
      </c>
      <c r="M46" s="1">
        <v>101.9</v>
      </c>
    </row>
    <row r="47" spans="1:13" x14ac:dyDescent="0.2">
      <c r="A47" s="6" t="s">
        <v>42</v>
      </c>
      <c r="B47" s="3" t="s">
        <v>30</v>
      </c>
      <c r="C47" s="2" t="s">
        <v>27</v>
      </c>
      <c r="D47" s="4">
        <v>100</v>
      </c>
      <c r="E47" s="4">
        <v>100</v>
      </c>
      <c r="F47" s="5">
        <f t="shared" si="3"/>
        <v>101.3</v>
      </c>
      <c r="G47" s="5">
        <f t="shared" si="2"/>
        <v>102.81949999999999</v>
      </c>
      <c r="H47" s="5">
        <f t="shared" si="2"/>
        <v>104.67025099999999</v>
      </c>
      <c r="I47" s="5">
        <f t="shared" si="2"/>
        <v>106.658985769</v>
      </c>
      <c r="J47" s="12">
        <v>101.3</v>
      </c>
      <c r="K47" s="12">
        <v>101.5</v>
      </c>
      <c r="L47" s="12">
        <v>101.8</v>
      </c>
      <c r="M47" s="1">
        <v>101.9</v>
      </c>
    </row>
    <row r="48" spans="1:13" x14ac:dyDescent="0.2">
      <c r="A48" s="2" t="s">
        <v>43</v>
      </c>
      <c r="B48" s="3" t="s">
        <v>104</v>
      </c>
      <c r="C48" s="2" t="s">
        <v>27</v>
      </c>
      <c r="D48" s="5">
        <v>1040</v>
      </c>
      <c r="E48" s="5">
        <v>1040</v>
      </c>
      <c r="F48" s="5">
        <f t="shared" si="3"/>
        <v>1053.52</v>
      </c>
      <c r="G48" s="5">
        <f t="shared" si="3"/>
        <v>1069.3227999999999</v>
      </c>
      <c r="H48" s="5">
        <f t="shared" si="3"/>
        <v>1088.5706103999999</v>
      </c>
      <c r="I48" s="5">
        <f t="shared" si="3"/>
        <v>1109.2534519976</v>
      </c>
      <c r="J48" s="12">
        <v>101.3</v>
      </c>
      <c r="K48" s="12">
        <v>101.5</v>
      </c>
      <c r="L48" s="12">
        <v>101.8</v>
      </c>
      <c r="M48" s="1">
        <v>101.9</v>
      </c>
    </row>
    <row r="49" spans="1:13" x14ac:dyDescent="0.2">
      <c r="A49" s="6" t="s">
        <v>45</v>
      </c>
      <c r="B49" s="3" t="s">
        <v>28</v>
      </c>
      <c r="C49" s="2" t="s">
        <v>27</v>
      </c>
      <c r="D49" s="10">
        <v>890</v>
      </c>
      <c r="E49" s="10">
        <v>540</v>
      </c>
      <c r="F49" s="5">
        <f t="shared" si="3"/>
        <v>547.02</v>
      </c>
      <c r="G49" s="5">
        <f t="shared" si="3"/>
        <v>555.22529999999995</v>
      </c>
      <c r="H49" s="5">
        <f t="shared" si="3"/>
        <v>565.21935539999993</v>
      </c>
      <c r="I49" s="5">
        <f t="shared" si="3"/>
        <v>575.95852315259992</v>
      </c>
      <c r="J49" s="12">
        <v>101.3</v>
      </c>
      <c r="K49" s="12">
        <v>101.5</v>
      </c>
      <c r="L49" s="12">
        <v>101.8</v>
      </c>
      <c r="M49" s="1">
        <v>101.9</v>
      </c>
    </row>
    <row r="50" spans="1:13" ht="13.5" customHeight="1" x14ac:dyDescent="0.2">
      <c r="A50" s="6" t="s">
        <v>46</v>
      </c>
      <c r="B50" s="3" t="s">
        <v>29</v>
      </c>
      <c r="C50" s="2" t="s">
        <v>27</v>
      </c>
      <c r="D50" s="4"/>
      <c r="E50" s="4"/>
      <c r="F50" s="5">
        <f t="shared" si="3"/>
        <v>0</v>
      </c>
      <c r="G50" s="5">
        <f t="shared" si="3"/>
        <v>0</v>
      </c>
      <c r="H50" s="5">
        <f t="shared" si="3"/>
        <v>0</v>
      </c>
      <c r="I50" s="5">
        <f t="shared" si="3"/>
        <v>0</v>
      </c>
      <c r="J50" s="12">
        <v>101.3</v>
      </c>
      <c r="K50" s="12">
        <v>101.5</v>
      </c>
      <c r="L50" s="12">
        <v>101.8</v>
      </c>
      <c r="M50" s="1">
        <v>101.9</v>
      </c>
    </row>
    <row r="51" spans="1:13" x14ac:dyDescent="0.2">
      <c r="A51" s="6" t="s">
        <v>47</v>
      </c>
      <c r="B51" s="3" t="s">
        <v>30</v>
      </c>
      <c r="C51" s="2" t="s">
        <v>27</v>
      </c>
      <c r="D51" s="4">
        <v>150</v>
      </c>
      <c r="E51" s="4">
        <v>500</v>
      </c>
      <c r="F51" s="5">
        <f t="shared" si="3"/>
        <v>506.5</v>
      </c>
      <c r="G51" s="5">
        <f t="shared" si="3"/>
        <v>514.09749999999997</v>
      </c>
      <c r="H51" s="5">
        <f t="shared" si="3"/>
        <v>523.35125499999992</v>
      </c>
      <c r="I51" s="5">
        <f t="shared" si="3"/>
        <v>533.29492884499996</v>
      </c>
      <c r="J51" s="12">
        <v>101.3</v>
      </c>
      <c r="K51" s="12">
        <v>101.5</v>
      </c>
      <c r="L51" s="12">
        <v>101.8</v>
      </c>
      <c r="M51" s="1">
        <v>101.9</v>
      </c>
    </row>
    <row r="52" spans="1:13" ht="13.5" customHeight="1" x14ac:dyDescent="0.2">
      <c r="A52" s="2" t="s">
        <v>48</v>
      </c>
      <c r="B52" s="3" t="s">
        <v>44</v>
      </c>
      <c r="C52" s="2" t="s">
        <v>27</v>
      </c>
      <c r="D52" s="5">
        <v>12500</v>
      </c>
      <c r="E52" s="5">
        <v>13200</v>
      </c>
      <c r="F52" s="5">
        <f t="shared" si="3"/>
        <v>13371.6</v>
      </c>
      <c r="G52" s="5">
        <f t="shared" si="3"/>
        <v>13572.174000000001</v>
      </c>
      <c r="H52" s="5">
        <f t="shared" si="3"/>
        <v>13816.473131999999</v>
      </c>
      <c r="I52" s="5">
        <f t="shared" si="3"/>
        <v>14078.986121508</v>
      </c>
      <c r="J52" s="12">
        <v>101.3</v>
      </c>
      <c r="K52" s="12">
        <v>101.5</v>
      </c>
      <c r="L52" s="12">
        <v>101.8</v>
      </c>
      <c r="M52" s="1">
        <v>101.9</v>
      </c>
    </row>
    <row r="53" spans="1:13" x14ac:dyDescent="0.2">
      <c r="A53" s="6" t="s">
        <v>63</v>
      </c>
      <c r="B53" s="3" t="s">
        <v>28</v>
      </c>
      <c r="C53" s="2" t="s">
        <v>27</v>
      </c>
      <c r="D53" s="4">
        <v>6800</v>
      </c>
      <c r="E53" s="4">
        <v>7500</v>
      </c>
      <c r="F53" s="5">
        <f t="shared" si="3"/>
        <v>7597.5</v>
      </c>
      <c r="G53" s="5">
        <f t="shared" si="3"/>
        <v>7711.4624999999996</v>
      </c>
      <c r="H53" s="5">
        <f t="shared" si="3"/>
        <v>7850.2688249999992</v>
      </c>
      <c r="I53" s="5">
        <f t="shared" si="3"/>
        <v>7999.4239326749994</v>
      </c>
      <c r="J53" s="12">
        <v>101.3</v>
      </c>
      <c r="K53" s="12">
        <v>101.5</v>
      </c>
      <c r="L53" s="12">
        <v>101.8</v>
      </c>
      <c r="M53" s="1">
        <v>101.9</v>
      </c>
    </row>
    <row r="54" spans="1:13" x14ac:dyDescent="0.2">
      <c r="A54" s="6" t="s">
        <v>64</v>
      </c>
      <c r="B54" s="3" t="s">
        <v>87</v>
      </c>
      <c r="C54" s="2" t="s">
        <v>27</v>
      </c>
      <c r="D54" s="4">
        <v>5700</v>
      </c>
      <c r="E54" s="4">
        <v>5700</v>
      </c>
      <c r="F54" s="5">
        <f t="shared" si="3"/>
        <v>5774.1</v>
      </c>
      <c r="G54" s="5">
        <f t="shared" si="3"/>
        <v>5860.7115000000003</v>
      </c>
      <c r="H54" s="5">
        <f t="shared" si="3"/>
        <v>5966.204307</v>
      </c>
      <c r="I54" s="5">
        <f t="shared" si="3"/>
        <v>6079.5621888330006</v>
      </c>
      <c r="J54" s="12">
        <v>101.3</v>
      </c>
      <c r="K54" s="12">
        <v>101.5</v>
      </c>
      <c r="L54" s="12">
        <v>101.8</v>
      </c>
      <c r="M54" s="1">
        <v>101.9</v>
      </c>
    </row>
    <row r="55" spans="1:13" ht="12.75" customHeight="1" x14ac:dyDescent="0.2">
      <c r="A55" s="6" t="s">
        <v>65</v>
      </c>
      <c r="B55" s="3" t="s">
        <v>30</v>
      </c>
      <c r="C55" s="2" t="s">
        <v>27</v>
      </c>
      <c r="D55" s="4"/>
      <c r="E55" s="4"/>
      <c r="F55" s="5">
        <f t="shared" si="3"/>
        <v>0</v>
      </c>
      <c r="G55" s="5">
        <f t="shared" si="3"/>
        <v>0</v>
      </c>
      <c r="H55" s="5">
        <f t="shared" si="3"/>
        <v>0</v>
      </c>
      <c r="I55" s="5">
        <f t="shared" si="3"/>
        <v>0</v>
      </c>
      <c r="J55" s="12">
        <v>101.3</v>
      </c>
      <c r="K55" s="12">
        <v>101.5</v>
      </c>
      <c r="L55" s="12">
        <v>101.8</v>
      </c>
      <c r="M55" s="1">
        <v>101.9</v>
      </c>
    </row>
    <row r="56" spans="1:13" ht="39.75" customHeight="1" x14ac:dyDescent="0.2">
      <c r="A56" s="2" t="s">
        <v>49</v>
      </c>
      <c r="B56" s="3" t="s">
        <v>88</v>
      </c>
      <c r="C56" s="2" t="s">
        <v>94</v>
      </c>
      <c r="D56" s="4"/>
      <c r="E56" s="4"/>
      <c r="F56" s="34"/>
      <c r="G56" s="34"/>
      <c r="H56" s="34"/>
      <c r="I56" s="34"/>
      <c r="J56" s="32"/>
      <c r="K56" s="32"/>
      <c r="L56" s="32"/>
      <c r="M56" s="32"/>
    </row>
    <row r="57" spans="1:13" ht="26.25" customHeight="1" x14ac:dyDescent="0.2">
      <c r="A57" s="2" t="s">
        <v>50</v>
      </c>
      <c r="B57" s="3" t="s">
        <v>89</v>
      </c>
      <c r="C57" s="2" t="s">
        <v>15</v>
      </c>
      <c r="D57" s="4">
        <v>18</v>
      </c>
      <c r="E57" s="4"/>
      <c r="F57" s="34"/>
      <c r="G57" s="34"/>
      <c r="H57" s="34"/>
      <c r="I57" s="34"/>
      <c r="J57" s="32"/>
      <c r="K57" s="32"/>
      <c r="L57" s="32"/>
      <c r="M57" s="32"/>
    </row>
    <row r="58" spans="1:13" ht="13.15" customHeight="1" x14ac:dyDescent="0.2">
      <c r="A58" s="2"/>
      <c r="B58" s="21" t="s">
        <v>109</v>
      </c>
      <c r="C58" s="22" t="s">
        <v>55</v>
      </c>
      <c r="D58" s="4"/>
      <c r="E58" s="4"/>
      <c r="F58" s="4"/>
      <c r="G58" s="4">
        <v>0</v>
      </c>
      <c r="H58" s="4">
        <v>0</v>
      </c>
      <c r="I58" s="4">
        <v>0</v>
      </c>
      <c r="K58" s="29">
        <v>105.64051189021507</v>
      </c>
      <c r="L58" s="29">
        <v>103.99985077469873</v>
      </c>
      <c r="M58" s="29">
        <v>104.8417083117928</v>
      </c>
    </row>
    <row r="59" spans="1:13" ht="13.15" customHeight="1" x14ac:dyDescent="0.2">
      <c r="A59" s="2"/>
      <c r="B59" s="21" t="s">
        <v>110</v>
      </c>
      <c r="C59" s="22" t="s">
        <v>55</v>
      </c>
      <c r="D59" s="4"/>
      <c r="E59" s="4"/>
      <c r="F59" s="4"/>
      <c r="G59" s="4">
        <v>0</v>
      </c>
      <c r="H59" s="4">
        <v>0</v>
      </c>
      <c r="I59" s="4">
        <v>0</v>
      </c>
      <c r="K59" s="29">
        <v>104.6</v>
      </c>
      <c r="L59" s="29">
        <v>104.4</v>
      </c>
      <c r="M59" s="29">
        <v>104.2</v>
      </c>
    </row>
    <row r="60" spans="1:13" ht="13.15" customHeight="1" x14ac:dyDescent="0.2">
      <c r="A60" s="2"/>
      <c r="B60" s="21" t="s">
        <v>111</v>
      </c>
      <c r="C60" s="22" t="s">
        <v>55</v>
      </c>
      <c r="D60" s="4"/>
      <c r="E60" s="4"/>
      <c r="F60" s="4"/>
      <c r="G60" s="4">
        <v>0</v>
      </c>
      <c r="H60" s="4">
        <v>0</v>
      </c>
      <c r="I60" s="4">
        <v>0</v>
      </c>
      <c r="K60" s="29">
        <v>105</v>
      </c>
      <c r="L60" s="29">
        <v>104.6</v>
      </c>
      <c r="M60" s="29">
        <v>104.6</v>
      </c>
    </row>
    <row r="61" spans="1:13" ht="26.45" customHeight="1" x14ac:dyDescent="0.2">
      <c r="A61" s="2" t="s">
        <v>66</v>
      </c>
      <c r="B61" s="3" t="s">
        <v>62</v>
      </c>
      <c r="C61" s="2" t="s">
        <v>15</v>
      </c>
      <c r="D61" s="4"/>
      <c r="E61" s="4"/>
      <c r="F61" s="4">
        <v>1500</v>
      </c>
      <c r="G61" s="4"/>
      <c r="H61" s="4"/>
      <c r="I61" s="4"/>
    </row>
    <row r="62" spans="1:13" ht="12.6" customHeight="1" x14ac:dyDescent="0.2">
      <c r="A62" s="2"/>
      <c r="B62" s="21" t="s">
        <v>109</v>
      </c>
      <c r="C62" s="22" t="s">
        <v>55</v>
      </c>
      <c r="D62" s="4"/>
      <c r="E62" s="4"/>
      <c r="F62" s="4"/>
      <c r="G62" s="4">
        <v>1584.607678353226</v>
      </c>
      <c r="H62" s="4">
        <v>1559.997761620481</v>
      </c>
      <c r="I62" s="4">
        <v>1572.6256246768921</v>
      </c>
      <c r="K62" s="29">
        <v>105.64051189021507</v>
      </c>
      <c r="L62" s="29">
        <v>103.99985077469873</v>
      </c>
      <c r="M62" s="29">
        <v>104.8417083117928</v>
      </c>
    </row>
    <row r="63" spans="1:13" ht="12.6" customHeight="1" x14ac:dyDescent="0.2">
      <c r="A63" s="2"/>
      <c r="B63" s="21" t="s">
        <v>110</v>
      </c>
      <c r="C63" s="22" t="s">
        <v>55</v>
      </c>
      <c r="D63" s="4"/>
      <c r="E63" s="4"/>
      <c r="F63" s="4"/>
      <c r="G63" s="4">
        <v>1569</v>
      </c>
      <c r="H63" s="4">
        <v>1566</v>
      </c>
      <c r="I63" s="4">
        <v>1563</v>
      </c>
      <c r="K63" s="29">
        <v>104.6</v>
      </c>
      <c r="L63" s="29">
        <v>104.4</v>
      </c>
      <c r="M63" s="29">
        <v>104.2</v>
      </c>
    </row>
    <row r="64" spans="1:13" ht="12.6" customHeight="1" x14ac:dyDescent="0.2">
      <c r="A64" s="2"/>
      <c r="B64" s="21" t="s">
        <v>111</v>
      </c>
      <c r="C64" s="22" t="s">
        <v>55</v>
      </c>
      <c r="D64" s="4"/>
      <c r="E64" s="4"/>
      <c r="F64" s="4"/>
      <c r="G64" s="4">
        <v>1575</v>
      </c>
      <c r="H64" s="4">
        <v>1569</v>
      </c>
      <c r="I64" s="4">
        <v>1569</v>
      </c>
      <c r="K64" s="29">
        <v>105</v>
      </c>
      <c r="L64" s="29">
        <v>104.6</v>
      </c>
      <c r="M64" s="29">
        <v>104.6</v>
      </c>
    </row>
    <row r="65" spans="1:14" ht="14.25" customHeight="1" x14ac:dyDescent="0.2">
      <c r="A65" s="2" t="s">
        <v>51</v>
      </c>
      <c r="B65" s="3" t="s">
        <v>75</v>
      </c>
      <c r="C65" s="2" t="s">
        <v>95</v>
      </c>
      <c r="D65" s="4">
        <v>21.6</v>
      </c>
      <c r="E65" s="4">
        <v>21.6</v>
      </c>
      <c r="F65" s="4">
        <v>24.6</v>
      </c>
      <c r="G65" s="4">
        <v>24.6</v>
      </c>
      <c r="H65" s="4">
        <v>24.6</v>
      </c>
      <c r="I65" s="4">
        <v>24.6</v>
      </c>
      <c r="J65" s="32"/>
      <c r="K65" s="32"/>
      <c r="L65" s="32"/>
      <c r="M65" s="32"/>
    </row>
    <row r="66" spans="1:14" ht="25.5" x14ac:dyDescent="0.2">
      <c r="A66" s="2" t="s">
        <v>76</v>
      </c>
      <c r="B66" s="3" t="s">
        <v>77</v>
      </c>
      <c r="C66" s="2" t="s">
        <v>95</v>
      </c>
      <c r="D66" s="10">
        <v>0.3</v>
      </c>
      <c r="E66" s="10">
        <v>0.3</v>
      </c>
      <c r="F66" s="34"/>
      <c r="G66" s="34"/>
      <c r="H66" s="34"/>
      <c r="I66" s="34"/>
      <c r="J66" s="32"/>
      <c r="K66" s="32"/>
      <c r="L66" s="32"/>
      <c r="M66" s="32"/>
    </row>
    <row r="67" spans="1:14" ht="27" customHeight="1" x14ac:dyDescent="0.2">
      <c r="A67" s="2" t="s">
        <v>54</v>
      </c>
      <c r="B67" s="3" t="s">
        <v>90</v>
      </c>
      <c r="C67" s="2" t="s">
        <v>97</v>
      </c>
      <c r="D67" s="10">
        <v>26.024096385542173</v>
      </c>
      <c r="E67" s="10">
        <v>26.024096385542173</v>
      </c>
      <c r="F67" s="10">
        <f>F65/F6*1000</f>
        <v>31.948051948051948</v>
      </c>
      <c r="G67" s="10">
        <f t="shared" ref="G67:I67" si="4">G65/G6*1000</f>
        <v>31.948051948051948</v>
      </c>
      <c r="H67" s="10">
        <f t="shared" si="4"/>
        <v>31.948051948051948</v>
      </c>
      <c r="I67" s="10">
        <f t="shared" si="4"/>
        <v>31.948051948051948</v>
      </c>
      <c r="J67" s="32"/>
      <c r="K67" s="32"/>
      <c r="L67" s="32"/>
      <c r="M67" s="32"/>
    </row>
    <row r="68" spans="1:14" ht="25.5" x14ac:dyDescent="0.2">
      <c r="A68" s="2" t="s">
        <v>67</v>
      </c>
      <c r="B68" s="3" t="s">
        <v>91</v>
      </c>
      <c r="C68" s="2" t="s">
        <v>15</v>
      </c>
      <c r="D68" s="4">
        <v>6700</v>
      </c>
      <c r="E68" s="4">
        <v>6700</v>
      </c>
      <c r="F68" s="4">
        <f>E68*F72/100</f>
        <v>7135.5</v>
      </c>
      <c r="G68" s="4"/>
      <c r="H68" s="4"/>
      <c r="I68" s="4"/>
    </row>
    <row r="69" spans="1:14" x14ac:dyDescent="0.2">
      <c r="A69" s="2"/>
      <c r="B69" s="21" t="s">
        <v>109</v>
      </c>
      <c r="C69" s="22" t="s">
        <v>55</v>
      </c>
      <c r="D69" s="4"/>
      <c r="E69" s="4"/>
      <c r="F69" s="4"/>
      <c r="G69" s="4">
        <f>F68*K69/100</f>
        <v>7392.3779999999997</v>
      </c>
      <c r="H69" s="4">
        <f>F68*L69/100</f>
        <v>7235.3970000000008</v>
      </c>
      <c r="I69" s="4">
        <f>F68*M69/100</f>
        <v>7570.7654999999995</v>
      </c>
      <c r="K69" s="1">
        <v>103.6</v>
      </c>
      <c r="L69" s="1">
        <v>101.4</v>
      </c>
      <c r="M69" s="1">
        <v>106.1</v>
      </c>
    </row>
    <row r="70" spans="1:14" x14ac:dyDescent="0.2">
      <c r="A70" s="2"/>
      <c r="B70" s="21" t="s">
        <v>110</v>
      </c>
      <c r="C70" s="22" t="s">
        <v>55</v>
      </c>
      <c r="D70" s="4"/>
      <c r="E70" s="4"/>
      <c r="F70" s="4"/>
      <c r="G70" s="4">
        <f>F68*K70/100</f>
        <v>7392.3779999999997</v>
      </c>
      <c r="H70" s="4">
        <f>F68*L70/100</f>
        <v>7549.3590000000004</v>
      </c>
      <c r="I70" s="4">
        <f>F68*M70/100</f>
        <v>7313.8874999999998</v>
      </c>
      <c r="K70" s="1">
        <v>103.6</v>
      </c>
      <c r="L70" s="1">
        <v>105.8</v>
      </c>
      <c r="M70" s="1">
        <v>102.5</v>
      </c>
    </row>
    <row r="71" spans="1:14" x14ac:dyDescent="0.2">
      <c r="A71" s="2"/>
      <c r="B71" s="21" t="s">
        <v>111</v>
      </c>
      <c r="C71" s="22" t="s">
        <v>55</v>
      </c>
      <c r="D71" s="4"/>
      <c r="E71" s="4"/>
      <c r="F71" s="4"/>
      <c r="G71" s="4">
        <f>F68*K71/100</f>
        <v>7478.0039999999999</v>
      </c>
      <c r="H71" s="4">
        <f>F68*L71/100</f>
        <v>7478.0039999999999</v>
      </c>
      <c r="I71" s="4">
        <f>F68*M71/100</f>
        <v>7613.5784999999996</v>
      </c>
      <c r="K71" s="1">
        <v>104.8</v>
      </c>
      <c r="L71" s="1">
        <v>104.8</v>
      </c>
      <c r="M71" s="1">
        <v>106.7</v>
      </c>
    </row>
    <row r="72" spans="1:14" x14ac:dyDescent="0.2">
      <c r="A72" s="2" t="s">
        <v>68</v>
      </c>
      <c r="B72" s="3" t="s">
        <v>52</v>
      </c>
      <c r="C72" s="2" t="s">
        <v>53</v>
      </c>
      <c r="D72" s="4">
        <v>109.5</v>
      </c>
      <c r="E72" s="4">
        <v>109.5</v>
      </c>
      <c r="F72" s="4">
        <v>106.5</v>
      </c>
      <c r="G72" s="4">
        <f>G70/F68*100</f>
        <v>103.60000000000001</v>
      </c>
      <c r="H72" s="4">
        <f>H70/F68*100</f>
        <v>105.80000000000001</v>
      </c>
      <c r="I72" s="4">
        <f>I70/F68*100</f>
        <v>102.49999999999999</v>
      </c>
    </row>
    <row r="73" spans="1:14" x14ac:dyDescent="0.2">
      <c r="A73" s="2" t="s">
        <v>56</v>
      </c>
      <c r="B73" s="3" t="s">
        <v>99</v>
      </c>
      <c r="C73" s="2" t="s">
        <v>15</v>
      </c>
      <c r="D73" s="4">
        <v>1775</v>
      </c>
      <c r="E73" s="4">
        <v>1775</v>
      </c>
      <c r="F73" s="4">
        <f>E73*F77/100</f>
        <v>1853.1</v>
      </c>
      <c r="G73" s="4"/>
      <c r="H73" s="4"/>
      <c r="I73" s="36"/>
      <c r="J73" s="37"/>
      <c r="K73" s="37"/>
      <c r="L73" s="37"/>
      <c r="M73" s="37"/>
      <c r="N73" s="38"/>
    </row>
    <row r="74" spans="1:14" ht="18.75" x14ac:dyDescent="0.2">
      <c r="A74" s="2"/>
      <c r="B74" s="21" t="s">
        <v>109</v>
      </c>
      <c r="C74" s="22" t="s">
        <v>55</v>
      </c>
      <c r="D74" s="4"/>
      <c r="E74" s="4"/>
      <c r="F74" s="4"/>
      <c r="G74" s="4">
        <f>F73*K74/100</f>
        <v>1927.2239999999999</v>
      </c>
      <c r="H74" s="4">
        <f>F73*L74/100</f>
        <v>1880.8964999999998</v>
      </c>
      <c r="I74" s="4">
        <f>F73*M74/100</f>
        <v>1940.1957</v>
      </c>
      <c r="J74" s="39"/>
      <c r="K74" s="40">
        <v>104</v>
      </c>
      <c r="L74" s="40">
        <v>101.5</v>
      </c>
      <c r="M74" s="41">
        <v>104.7</v>
      </c>
      <c r="N74" s="38"/>
    </row>
    <row r="75" spans="1:14" ht="18.75" x14ac:dyDescent="0.2">
      <c r="A75" s="2"/>
      <c r="B75" s="21" t="s">
        <v>110</v>
      </c>
      <c r="C75" s="22" t="s">
        <v>55</v>
      </c>
      <c r="D75" s="4"/>
      <c r="E75" s="4"/>
      <c r="F75" s="4"/>
      <c r="G75" s="4">
        <f>F73*K75/100</f>
        <v>1927.2239999999999</v>
      </c>
      <c r="H75" s="4">
        <f>F73*L75/100</f>
        <v>1955.0204999999999</v>
      </c>
      <c r="I75" s="4">
        <f>F73*M75/100</f>
        <v>1956.8735999999999</v>
      </c>
      <c r="J75" s="39"/>
      <c r="K75" s="40">
        <v>104</v>
      </c>
      <c r="L75" s="40">
        <v>105.5</v>
      </c>
      <c r="M75" s="41">
        <v>105.6</v>
      </c>
      <c r="N75" s="38"/>
    </row>
    <row r="76" spans="1:14" ht="15" x14ac:dyDescent="0.2">
      <c r="A76" s="2"/>
      <c r="B76" s="21" t="s">
        <v>111</v>
      </c>
      <c r="C76" s="22" t="s">
        <v>55</v>
      </c>
      <c r="D76" s="4"/>
      <c r="E76" s="4"/>
      <c r="F76" s="4"/>
      <c r="G76" s="4">
        <f>F73*K76/100</f>
        <v>1938.3425999999997</v>
      </c>
      <c r="H76" s="4">
        <f>F73*L76/100</f>
        <v>1956.8735999999999</v>
      </c>
      <c r="I76" s="4">
        <f>F73*M76/100</f>
        <v>1955.0204999999999</v>
      </c>
      <c r="J76" s="37"/>
      <c r="K76" s="41">
        <v>104.6</v>
      </c>
      <c r="L76" s="41">
        <v>105.6</v>
      </c>
      <c r="M76" s="41">
        <v>105.5</v>
      </c>
      <c r="N76" s="38"/>
    </row>
    <row r="77" spans="1:14" ht="26.25" customHeight="1" x14ac:dyDescent="0.2">
      <c r="A77" s="2" t="s">
        <v>78</v>
      </c>
      <c r="B77" s="3" t="s">
        <v>92</v>
      </c>
      <c r="C77" s="2" t="s">
        <v>96</v>
      </c>
      <c r="D77" s="4">
        <v>107.5</v>
      </c>
      <c r="E77" s="4">
        <v>107.5</v>
      </c>
      <c r="F77" s="4">
        <v>104.4</v>
      </c>
      <c r="G77" s="4">
        <v>104</v>
      </c>
      <c r="H77" s="4">
        <v>105.5</v>
      </c>
      <c r="I77" s="4">
        <v>102.4</v>
      </c>
      <c r="J77" s="32"/>
      <c r="K77" s="32"/>
      <c r="L77" s="32"/>
      <c r="M77" s="32"/>
    </row>
    <row r="78" spans="1:14" x14ac:dyDescent="0.2">
      <c r="A78" s="2" t="s">
        <v>69</v>
      </c>
      <c r="B78" s="3" t="s">
        <v>105</v>
      </c>
      <c r="C78" s="2" t="s">
        <v>15</v>
      </c>
      <c r="D78" s="4"/>
      <c r="E78" s="10"/>
      <c r="F78" s="42"/>
      <c r="G78" s="34"/>
      <c r="H78" s="34"/>
      <c r="I78" s="34"/>
      <c r="J78" s="32"/>
      <c r="K78" s="32"/>
      <c r="L78" s="32"/>
      <c r="M78" s="32"/>
    </row>
    <row r="79" spans="1:14" x14ac:dyDescent="0.2">
      <c r="D79" s="20"/>
      <c r="E79" s="19"/>
      <c r="F79" s="43"/>
      <c r="G79" s="44"/>
      <c r="H79" s="44"/>
      <c r="I79" s="44"/>
      <c r="J79" s="32"/>
      <c r="K79" s="32"/>
      <c r="L79" s="32"/>
      <c r="M79" s="32"/>
    </row>
    <row r="80" spans="1:14" x14ac:dyDescent="0.2">
      <c r="D80" s="20"/>
      <c r="E80" s="19"/>
      <c r="F80" s="43"/>
      <c r="G80" s="44"/>
      <c r="H80" s="44"/>
      <c r="I80" s="44"/>
      <c r="J80" s="32"/>
      <c r="K80" s="32"/>
      <c r="L80" s="32"/>
      <c r="M80" s="32"/>
    </row>
    <row r="81" spans="1:13" x14ac:dyDescent="0.2">
      <c r="D81" s="20"/>
      <c r="E81" s="19"/>
      <c r="F81" s="43"/>
      <c r="G81" s="44"/>
      <c r="H81" s="44"/>
      <c r="I81" s="44"/>
      <c r="J81" s="32"/>
      <c r="K81" s="32"/>
      <c r="L81" s="32"/>
      <c r="M81" s="32"/>
    </row>
    <row r="82" spans="1:13" ht="13.5" customHeight="1" x14ac:dyDescent="0.2">
      <c r="A82" s="2" t="s">
        <v>79</v>
      </c>
      <c r="B82" s="3" t="s">
        <v>57</v>
      </c>
      <c r="C82" s="13" t="s">
        <v>55</v>
      </c>
      <c r="D82" s="14"/>
      <c r="E82" s="15"/>
      <c r="F82" s="45"/>
      <c r="G82" s="46"/>
      <c r="H82" s="46"/>
      <c r="I82" s="46"/>
      <c r="J82" s="32"/>
      <c r="K82" s="32"/>
      <c r="L82" s="32"/>
      <c r="M82" s="32"/>
    </row>
    <row r="83" spans="1:13" x14ac:dyDescent="0.2">
      <c r="F83" s="32"/>
      <c r="G83" s="32"/>
      <c r="H83" s="32"/>
      <c r="I83" s="32"/>
      <c r="J83" s="32"/>
      <c r="K83" s="32"/>
      <c r="L83" s="32"/>
      <c r="M83" s="32"/>
    </row>
    <row r="84" spans="1:13" x14ac:dyDescent="0.2">
      <c r="F84" s="32"/>
      <c r="G84" s="32"/>
      <c r="H84" s="32"/>
      <c r="I84" s="32"/>
      <c r="J84" s="32"/>
      <c r="K84" s="32"/>
      <c r="L84" s="32"/>
      <c r="M84" s="32"/>
    </row>
    <row r="85" spans="1:13" x14ac:dyDescent="0.2">
      <c r="F85" s="32"/>
      <c r="G85" s="32"/>
      <c r="H85" s="32"/>
      <c r="I85" s="32"/>
      <c r="J85" s="32"/>
      <c r="K85" s="32"/>
      <c r="L85" s="32"/>
      <c r="M85" s="32"/>
    </row>
    <row r="86" spans="1:13" x14ac:dyDescent="0.2">
      <c r="F86" s="32"/>
      <c r="G86" s="32"/>
      <c r="H86" s="32"/>
      <c r="I86" s="32"/>
      <c r="J86" s="32"/>
      <c r="K86" s="32"/>
      <c r="L86" s="32"/>
      <c r="M86" s="32"/>
    </row>
    <row r="87" spans="1:13" x14ac:dyDescent="0.2">
      <c r="F87" s="32"/>
      <c r="G87" s="32"/>
      <c r="H87" s="32"/>
      <c r="I87" s="32"/>
      <c r="J87" s="32"/>
      <c r="K87" s="32"/>
      <c r="L87" s="32"/>
      <c r="M87" s="32"/>
    </row>
  </sheetData>
  <mergeCells count="9">
    <mergeCell ref="A1:I1"/>
    <mergeCell ref="A2:I2"/>
    <mergeCell ref="A4:A5"/>
    <mergeCell ref="B4:B5"/>
    <mergeCell ref="C4:C5"/>
    <mergeCell ref="D4:D5"/>
    <mergeCell ref="E4:E5"/>
    <mergeCell ref="F4:F5"/>
    <mergeCell ref="G4:I4"/>
  </mergeCells>
  <pageMargins left="0.74803149606299213" right="0.74803149606299213" top="0.19685039370078741" bottom="0.98425196850393704" header="0.51181102362204722" footer="0.51181102362204722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Ревенское</vt:lpstr>
      <vt:lpstr>Ревенское!Область_печати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Buhg</cp:lastModifiedBy>
  <cp:lastPrinted>2019-11-12T07:02:04Z</cp:lastPrinted>
  <dcterms:created xsi:type="dcterms:W3CDTF">2009-09-23T13:11:04Z</dcterms:created>
  <dcterms:modified xsi:type="dcterms:W3CDTF">2019-11-12T07:02:35Z</dcterms:modified>
</cp:coreProperties>
</file>